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0" activeTab="0"/>
  </bookViews>
  <sheets>
    <sheet name="Programma Giornata" sheetId="1" r:id="rId1"/>
    <sheet name="Giurie" sheetId="2" r:id="rId2"/>
    <sheet name="Gare" sheetId="3" r:id="rId3"/>
    <sheet name="Timetable squadre" sheetId="4" r:id="rId4"/>
    <sheet name="Squadre" sheetId="5" r:id="rId5"/>
    <sheet name="Impostazioni" sheetId="6" r:id="rId6"/>
  </sheets>
  <definedNames/>
  <calcPr fullCalcOnLoad="1"/>
</workbook>
</file>

<file path=xl/sharedStrings.xml><?xml version="1.0" encoding="utf-8"?>
<sst xmlns="http://schemas.openxmlformats.org/spreadsheetml/2006/main" count="218" uniqueCount="93">
  <si>
    <t>Accoglienza partecipanti</t>
  </si>
  <si>
    <t>Presentazione TEAM - saluto autorità</t>
  </si>
  <si>
    <t>Inizio delle Giurie</t>
  </si>
  <si>
    <t>Round 1</t>
  </si>
  <si>
    <t>Round 2</t>
  </si>
  <si>
    <t>Round 3</t>
  </si>
  <si>
    <t>Stop Giurie (tutte)</t>
  </si>
  <si>
    <t>- pausa pranzo giurie -</t>
  </si>
  <si>
    <t>- pausa pranzo squadre -</t>
  </si>
  <si>
    <t>Giurie nel pomeriggio</t>
  </si>
  <si>
    <t>Premiazioni</t>
  </si>
  <si>
    <t>arrivederci alla finale nazionale</t>
  </si>
  <si>
    <t>Giuria Scientifica</t>
  </si>
  <si>
    <t>Giuria Tecnica</t>
  </si>
  <si>
    <t>Giuria Core Values</t>
  </si>
  <si>
    <t>Inizio</t>
  </si>
  <si>
    <t>Fine</t>
  </si>
  <si>
    <t>Id</t>
  </si>
  <si>
    <t>Squadra</t>
  </si>
  <si>
    <t>pausa pranzo</t>
  </si>
  <si>
    <t>Match #1</t>
  </si>
  <si>
    <t>vs</t>
  </si>
  <si>
    <t>Match #2</t>
  </si>
  <si>
    <t>Match #3</t>
  </si>
  <si>
    <t>pit in.</t>
  </si>
  <si>
    <t>pit fin.</t>
  </si>
  <si>
    <t>inizio</t>
  </si>
  <si>
    <t>fine</t>
  </si>
  <si>
    <t>dove</t>
  </si>
  <si>
    <t>G.S.</t>
  </si>
  <si>
    <t>R1</t>
  </si>
  <si>
    <t>G.T.</t>
  </si>
  <si>
    <t>R2</t>
  </si>
  <si>
    <t>G.C.V.</t>
  </si>
  <si>
    <t>R3</t>
  </si>
  <si>
    <t>Orario di corsa per le squadre che escono dalla Giuria e devono precipitarsi al PIT</t>
  </si>
  <si>
    <t>Considerando che in giuria stanno 10 minuti, hanno solo 3 minuti per raggiungere il PIT quindi devono essere precisi e di corsa purtroppo...</t>
  </si>
  <si>
    <t>Abbiamo fatto in modo che questo capiti raramente e solo una volta per squadra al massimo</t>
  </si>
  <si>
    <t>Tra il tempo al pit di 4 minuti e l'inizio della gara della squadra ci corrono solo 2 minuti.</t>
  </si>
  <si>
    <t>Il vantaggio è che una volta usciti dal pit, la squadra sa che deve andare in gara e quindi sarà costretta a rispettare i tempi al pit</t>
  </si>
  <si>
    <t>evitando che si affollino i gruppi o che non se ne vadano entro il tempo consentito</t>
  </si>
  <si>
    <t>NR iscr.</t>
  </si>
  <si>
    <t>NOME DELLA SQUADRA</t>
  </si>
  <si>
    <t>FLL 1</t>
  </si>
  <si>
    <t>RobotSmile</t>
  </si>
  <si>
    <t>FLL 10</t>
  </si>
  <si>
    <t>RANAKID</t>
  </si>
  <si>
    <t>FLL 11</t>
  </si>
  <si>
    <t>I ROBOTICI</t>
  </si>
  <si>
    <t>FLL 12</t>
  </si>
  <si>
    <t>ERRE COME ROBOT</t>
  </si>
  <si>
    <t>FLL 17</t>
  </si>
  <si>
    <t>MAGNITUDO 7.0</t>
  </si>
  <si>
    <t>FLL 18</t>
  </si>
  <si>
    <t>Team pegni</t>
  </si>
  <si>
    <t>FLL 19</t>
  </si>
  <si>
    <t>DROID Team</t>
  </si>
  <si>
    <t>FLL 22</t>
  </si>
  <si>
    <t>DBP TEAM MIRANDOLA</t>
  </si>
  <si>
    <t>FLL 29</t>
  </si>
  <si>
    <t>GenerAzione Cat</t>
  </si>
  <si>
    <t>FLL 33</t>
  </si>
  <si>
    <t>MICCOROBOKIDS</t>
  </si>
  <si>
    <t>FLL 37</t>
  </si>
  <si>
    <t>Fermi Lucca</t>
  </si>
  <si>
    <t>FLL 39</t>
  </si>
  <si>
    <t>Rete Robotica</t>
  </si>
  <si>
    <t>FLL 49</t>
  </si>
  <si>
    <t>2 E_xtreme</t>
  </si>
  <si>
    <t>FLL 50</t>
  </si>
  <si>
    <t>IIS Capellini Sauro</t>
  </si>
  <si>
    <t>FLL 55</t>
  </si>
  <si>
    <t>Flood busters</t>
  </si>
  <si>
    <t>FLL Fake</t>
  </si>
  <si>
    <t>- No Team -</t>
  </si>
  <si>
    <t>Inizio 1° Round</t>
  </si>
  <si>
    <t>Inizio 2° Round</t>
  </si>
  <si>
    <t>Inizio 3° Round</t>
  </si>
  <si>
    <t>Final Four</t>
  </si>
  <si>
    <t>Inizio Giuria Scientifica (mattina)</t>
  </si>
  <si>
    <t>Inizio Giuria Tecnica (mattina)</t>
  </si>
  <si>
    <t>Inizio Giuria Core Values (mattina)</t>
  </si>
  <si>
    <t>Inizio Giuria Scientifica (pomeriggio)</t>
  </si>
  <si>
    <t>Inizio Giuria Tecnica (pomeriggio)</t>
  </si>
  <si>
    <t>Inizio Giuria Core Values (pomeriggio)</t>
  </si>
  <si>
    <t>Numero squadre</t>
  </si>
  <si>
    <t>Tempo attesa in giuria</t>
  </si>
  <si>
    <t>Tempo singolo match</t>
  </si>
  <si>
    <t>Partenza pit (minuti prima della gara)</t>
  </si>
  <si>
    <t>Durata pit</t>
  </si>
  <si>
    <t>Intervento n° 1 (Protezione Civile)</t>
  </si>
  <si>
    <t xml:space="preserve"> </t>
  </si>
  <si>
    <t>Intervento n° 2 (Daniele Benedettelli)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</si>
</sst>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wrapText="1"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21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34" borderId="0" xfId="0" applyFill="1" applyAlignment="1">
      <alignment horizontal="left"/>
    </xf>
    <xf numFmtId="2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0" fontId="0" fillId="35" borderId="0" xfId="0" applyNumberFormat="1" applyFont="1" applyFill="1" applyBorder="1" applyAlignment="1">
      <alignment horizontal="center"/>
    </xf>
    <xf numFmtId="20" fontId="0" fillId="35" borderId="0" xfId="0" applyNumberFormat="1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35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7" fillId="0" borderId="0" xfId="3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I40"/>
  <sheetViews>
    <sheetView tabSelected="1" zoomScale="90" zoomScaleNormal="90" zoomScalePageLayoutView="0" workbookViewId="0" topLeftCell="A1">
      <selection activeCell="I18" sqref="I18"/>
    </sheetView>
  </sheetViews>
  <sheetFormatPr defaultColWidth="11.57421875" defaultRowHeight="12.75"/>
  <cols>
    <col min="1" max="1" width="35.8515625" style="0" customWidth="1"/>
  </cols>
  <sheetData>
    <row r="2" spans="1:3" ht="12.75">
      <c r="A2" s="1" t="s">
        <v>0</v>
      </c>
      <c r="B2" s="2">
        <v>0.3541666666666667</v>
      </c>
      <c r="C2" s="2">
        <v>0.375</v>
      </c>
    </row>
    <row r="4" spans="1:3" ht="12.75">
      <c r="A4" s="1" t="s">
        <v>1</v>
      </c>
      <c r="B4" s="2">
        <v>0.375</v>
      </c>
      <c r="C4" s="2">
        <v>0.3958333333333333</v>
      </c>
    </row>
    <row r="6" spans="1:2" ht="12.75">
      <c r="A6" t="s">
        <v>2</v>
      </c>
      <c r="B6" s="2">
        <v>0.3958333333333333</v>
      </c>
    </row>
    <row r="7" ht="12.75">
      <c r="B7" s="2"/>
    </row>
    <row r="8" spans="1:3" ht="12.75">
      <c r="A8" t="s">
        <v>3</v>
      </c>
      <c r="B8" s="2">
        <v>0.4027777777777778</v>
      </c>
      <c r="C8" s="2">
        <v>0.425</v>
      </c>
    </row>
    <row r="9" spans="7:8" ht="12.75">
      <c r="G9" s="3"/>
      <c r="H9" s="4"/>
    </row>
    <row r="10" spans="1:8" ht="12.75">
      <c r="A10" t="s">
        <v>90</v>
      </c>
      <c r="B10" s="2">
        <v>0.4270833333333333</v>
      </c>
      <c r="C10" s="2">
        <v>0.4513888888888889</v>
      </c>
      <c r="G10" s="3"/>
      <c r="H10" s="4"/>
    </row>
    <row r="11" spans="2:8" ht="12.75">
      <c r="B11" s="2"/>
      <c r="C11" s="2"/>
      <c r="G11" s="3"/>
      <c r="H11" s="4"/>
    </row>
    <row r="12" spans="1:8" ht="12.75">
      <c r="A12" t="s">
        <v>4</v>
      </c>
      <c r="B12" s="2">
        <v>0.4548611111111111</v>
      </c>
      <c r="C12" s="2">
        <v>0.47708333333333336</v>
      </c>
      <c r="G12" s="3"/>
      <c r="H12" s="4"/>
    </row>
    <row r="13" spans="7:8" ht="12.75">
      <c r="G13" s="3"/>
      <c r="H13" s="4"/>
    </row>
    <row r="14" spans="1:8" ht="12.75">
      <c r="A14" t="s">
        <v>92</v>
      </c>
      <c r="B14" s="2">
        <v>0.4791666666666667</v>
      </c>
      <c r="C14" s="2">
        <v>0.5034722222222222</v>
      </c>
      <c r="G14" s="3"/>
      <c r="H14" s="4"/>
    </row>
    <row r="15" spans="2:8" ht="12.75">
      <c r="B15" s="2"/>
      <c r="C15" s="2"/>
      <c r="G15" s="3"/>
      <c r="H15" s="4"/>
    </row>
    <row r="16" spans="1:9" ht="12.75">
      <c r="A16" t="s">
        <v>5</v>
      </c>
      <c r="B16" s="2">
        <v>0.5069444444444444</v>
      </c>
      <c r="C16" s="2">
        <v>0.5291666666666667</v>
      </c>
      <c r="G16" s="3">
        <v>15</v>
      </c>
      <c r="H16" s="4"/>
      <c r="I16">
        <v>25</v>
      </c>
    </row>
    <row r="17" spans="7:9" ht="12.75">
      <c r="G17" s="3">
        <v>15</v>
      </c>
      <c r="H17" s="4"/>
      <c r="I17">
        <v>4</v>
      </c>
    </row>
    <row r="18" spans="1:9" ht="12.75">
      <c r="A18" t="s">
        <v>6</v>
      </c>
      <c r="C18" s="2">
        <v>0.5208333333333334</v>
      </c>
      <c r="G18" s="3">
        <f>+G17*G16</f>
        <v>225</v>
      </c>
      <c r="H18" s="4"/>
      <c r="I18">
        <f>+I17*I16</f>
        <v>100</v>
      </c>
    </row>
    <row r="19" spans="7:8" ht="12.75">
      <c r="G19" s="3"/>
      <c r="H19" s="4"/>
    </row>
    <row r="20" spans="1:8" ht="12.75">
      <c r="A20" s="5" t="s">
        <v>7</v>
      </c>
      <c r="B20" s="6">
        <v>0.5208333333333334</v>
      </c>
      <c r="C20" s="6">
        <v>0.5625</v>
      </c>
      <c r="G20" s="3"/>
      <c r="H20" s="4"/>
    </row>
    <row r="21" spans="7:8" ht="12.75">
      <c r="G21" s="3"/>
      <c r="H21" s="4"/>
    </row>
    <row r="22" spans="1:8" ht="12.75">
      <c r="A22" s="5" t="s">
        <v>8</v>
      </c>
      <c r="B22" s="6">
        <v>0.5416666666666666</v>
      </c>
      <c r="C22" s="6">
        <v>0.6041666666666666</v>
      </c>
      <c r="G22" s="3"/>
      <c r="H22" s="4"/>
    </row>
    <row r="23" spans="7:8" ht="12.75">
      <c r="G23" s="3"/>
      <c r="H23" s="4"/>
    </row>
    <row r="24" spans="1:8" ht="12.75">
      <c r="A24" t="s">
        <v>9</v>
      </c>
      <c r="B24" s="2">
        <v>0.5833333333333334</v>
      </c>
      <c r="C24" s="2">
        <v>0.6145833333333334</v>
      </c>
      <c r="G24" s="3"/>
      <c r="H24" s="4"/>
    </row>
    <row r="25" spans="7:8" ht="12.75">
      <c r="G25" s="3"/>
      <c r="H25" s="4"/>
    </row>
    <row r="26" spans="1:8" ht="12.75">
      <c r="A26" s="1" t="s">
        <v>10</v>
      </c>
      <c r="B26" s="2">
        <v>0.6354166666666666</v>
      </c>
      <c r="C26" s="2">
        <v>0.6770833333333334</v>
      </c>
      <c r="G26" s="3"/>
      <c r="H26" s="4"/>
    </row>
    <row r="27" spans="7:8" ht="12.75">
      <c r="G27" s="3"/>
      <c r="H27" s="4"/>
    </row>
    <row r="28" spans="1:8" ht="12.75">
      <c r="A28" s="1" t="s">
        <v>11</v>
      </c>
      <c r="B28" s="2">
        <v>0.6770833333333334</v>
      </c>
      <c r="C28" s="2">
        <v>0.6979166666666666</v>
      </c>
      <c r="G28" s="3"/>
      <c r="H28" s="4"/>
    </row>
    <row r="29" spans="7:8" ht="12.75">
      <c r="G29" s="3"/>
      <c r="H29" s="4"/>
    </row>
    <row r="30" spans="7:8" ht="12.75">
      <c r="G30" s="3"/>
      <c r="H30" s="4"/>
    </row>
    <row r="31" spans="7:8" ht="12.75">
      <c r="G31" s="7"/>
      <c r="H31" s="4"/>
    </row>
    <row r="32" spans="7:8" ht="12.75">
      <c r="G32" s="3"/>
      <c r="H32" s="4"/>
    </row>
    <row r="33" spans="7:8" ht="12.75">
      <c r="G33" s="3"/>
      <c r="H33" s="8"/>
    </row>
    <row r="34" spans="7:8" ht="12.75">
      <c r="G34" s="3"/>
      <c r="H34" s="4"/>
    </row>
    <row r="35" spans="7:8" ht="12.75">
      <c r="G35" s="3"/>
      <c r="H35" s="9"/>
    </row>
    <row r="36" spans="7:8" ht="12.75">
      <c r="G36" s="3"/>
      <c r="H36" s="4"/>
    </row>
    <row r="37" spans="7:8" ht="12.75">
      <c r="G37" s="3"/>
      <c r="H37" s="9"/>
    </row>
    <row r="38" spans="7:8" ht="12.75">
      <c r="G38" s="3"/>
      <c r="H38" s="4"/>
    </row>
    <row r="39" spans="7:8" ht="12.75">
      <c r="G39" s="3"/>
      <c r="H39" s="4"/>
    </row>
    <row r="40" spans="7:8" ht="12.75">
      <c r="G40" s="3"/>
      <c r="H4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selection activeCell="N12" sqref="N12"/>
    </sheetView>
  </sheetViews>
  <sheetFormatPr defaultColWidth="11.57421875" defaultRowHeight="12.75"/>
  <cols>
    <col min="1" max="1" width="11.57421875" style="0" customWidth="1"/>
    <col min="2" max="2" width="10.8515625" style="0" customWidth="1"/>
    <col min="3" max="3" width="11.57421875" style="0" customWidth="1"/>
    <col min="4" max="4" width="23.140625" style="0" customWidth="1"/>
    <col min="5" max="8" width="11.57421875" style="0" customWidth="1"/>
    <col min="9" max="9" width="21.7109375" style="0" customWidth="1"/>
    <col min="10" max="13" width="11.57421875" style="0" customWidth="1"/>
    <col min="14" max="14" width="21.7109375" style="0" customWidth="1"/>
  </cols>
  <sheetData>
    <row r="1" spans="1:14" ht="15.75">
      <c r="A1" s="55" t="s">
        <v>12</v>
      </c>
      <c r="B1" s="55"/>
      <c r="C1" s="55"/>
      <c r="D1" s="55"/>
      <c r="F1" s="55" t="s">
        <v>13</v>
      </c>
      <c r="G1" s="55"/>
      <c r="H1" s="55"/>
      <c r="I1" s="55"/>
      <c r="K1" s="55" t="s">
        <v>14</v>
      </c>
      <c r="L1" s="55"/>
      <c r="M1" s="55"/>
      <c r="N1" s="55"/>
    </row>
    <row r="2" spans="11:14" ht="12.75">
      <c r="K2" s="10"/>
      <c r="L2" s="10"/>
      <c r="M2" s="10"/>
      <c r="N2" s="10"/>
    </row>
    <row r="3" spans="1:14" ht="12.75">
      <c r="A3" s="11" t="s">
        <v>15</v>
      </c>
      <c r="B3" s="11" t="s">
        <v>16</v>
      </c>
      <c r="C3" s="11" t="s">
        <v>17</v>
      </c>
      <c r="D3" s="11" t="s">
        <v>18</v>
      </c>
      <c r="F3" s="11" t="s">
        <v>15</v>
      </c>
      <c r="G3" s="11" t="s">
        <v>16</v>
      </c>
      <c r="H3" s="11" t="s">
        <v>17</v>
      </c>
      <c r="I3" s="11" t="s">
        <v>18</v>
      </c>
      <c r="K3" s="11" t="s">
        <v>15</v>
      </c>
      <c r="L3" s="11" t="s">
        <v>16</v>
      </c>
      <c r="M3" s="11" t="s">
        <v>17</v>
      </c>
      <c r="N3" s="11" t="s">
        <v>18</v>
      </c>
    </row>
    <row r="4" spans="1:14" ht="12.75">
      <c r="A4" s="12">
        <f>Impostazioni!$B$10</f>
        <v>0.3958333333333333</v>
      </c>
      <c r="B4" s="13">
        <f>SUM(A4,Impostazioni!$B$24)</f>
        <v>0.40625</v>
      </c>
      <c r="C4" s="14" t="str">
        <f>Squadre!$B$3</f>
        <v>FLL 1</v>
      </c>
      <c r="D4" s="15" t="str">
        <f>Squadre!$C$3</f>
        <v>RobotSmile</v>
      </c>
      <c r="F4" s="12">
        <f>Impostazioni!$B$10</f>
        <v>0.3958333333333333</v>
      </c>
      <c r="G4" s="13">
        <f>SUM(F4,Impostazioni!$B$24)</f>
        <v>0.40625</v>
      </c>
      <c r="H4" s="14" t="str">
        <f>Squadre!$B$13</f>
        <v>FLL 37</v>
      </c>
      <c r="I4" s="15" t="str">
        <f>Squadre!$C$13</f>
        <v>Fermi Lucca</v>
      </c>
      <c r="K4" s="12">
        <f>Impostazioni!$B$10</f>
        <v>0.3958333333333333</v>
      </c>
      <c r="L4" s="13">
        <f>SUM(K4,Impostazioni!$B$24)</f>
        <v>0.40625</v>
      </c>
      <c r="M4" s="14" t="str">
        <f>Squadre!$B$8</f>
        <v>FLL 18</v>
      </c>
      <c r="N4" s="15" t="str">
        <f>Squadre!$C$8</f>
        <v>Team pegni</v>
      </c>
    </row>
    <row r="5" spans="1:14" ht="12.75">
      <c r="A5" s="13">
        <f>SUM(A4,Impostazioni!$B$24)</f>
        <v>0.40625</v>
      </c>
      <c r="B5" s="13">
        <f>SUM(A5,Impostazioni!$B$24)</f>
        <v>0.4166666666666667</v>
      </c>
      <c r="C5" s="14" t="str">
        <f>Squadre!$B$4</f>
        <v>FLL 10</v>
      </c>
      <c r="D5" s="15" t="str">
        <f>Squadre!$C$4</f>
        <v>RANAKID</v>
      </c>
      <c r="F5" s="13">
        <f>SUM(F4,Impostazioni!$B$24)</f>
        <v>0.40625</v>
      </c>
      <c r="G5" s="13">
        <f>SUM(F5,Impostazioni!$B$24)</f>
        <v>0.4166666666666667</v>
      </c>
      <c r="H5" s="14" t="str">
        <f>Squadre!$B$14</f>
        <v>FLL 39</v>
      </c>
      <c r="I5" s="15" t="str">
        <f>Squadre!$C$14</f>
        <v>Rete Robotica</v>
      </c>
      <c r="K5" s="13">
        <f>SUM(K4,Impostazioni!$B$24)</f>
        <v>0.40625</v>
      </c>
      <c r="L5" s="13">
        <f>SUM(K5,Impostazioni!$B$24)</f>
        <v>0.4166666666666667</v>
      </c>
      <c r="M5" s="14" t="str">
        <f>Squadre!$B$9</f>
        <v>FLL 19</v>
      </c>
      <c r="N5" s="15" t="str">
        <f>Squadre!$C$9</f>
        <v>DROID Team</v>
      </c>
    </row>
    <row r="6" spans="1:14" ht="12.75">
      <c r="A6" s="13">
        <f>SUM(A5,Impostazioni!$B$24)</f>
        <v>0.4166666666666667</v>
      </c>
      <c r="B6" s="13">
        <f>SUM(A6,Impostazioni!$B$24)</f>
        <v>0.42708333333333337</v>
      </c>
      <c r="C6" s="14" t="str">
        <f>Squadre!$B$5</f>
        <v>FLL 11</v>
      </c>
      <c r="D6" s="15" t="str">
        <f>Squadre!$C$5</f>
        <v>I ROBOTICI</v>
      </c>
      <c r="F6" s="13">
        <f>SUM(F5,Impostazioni!$B$24)</f>
        <v>0.4166666666666667</v>
      </c>
      <c r="G6" s="13">
        <f>SUM(F6,Impostazioni!$B$24)</f>
        <v>0.42708333333333337</v>
      </c>
      <c r="H6" s="14" t="str">
        <f>Squadre!$B$15</f>
        <v>FLL 49</v>
      </c>
      <c r="I6" s="15" t="str">
        <f>Squadre!$C$15</f>
        <v>2 E_xtreme</v>
      </c>
      <c r="K6" s="13">
        <f>SUM(K5,Impostazioni!$B$24)</f>
        <v>0.4166666666666667</v>
      </c>
      <c r="L6" s="13">
        <f>SUM(K6,Impostazioni!$B$24)</f>
        <v>0.42708333333333337</v>
      </c>
      <c r="M6" s="14" t="str">
        <f>Squadre!$B$10</f>
        <v>FLL 22</v>
      </c>
      <c r="N6" s="15" t="str">
        <f>Squadre!$C$10</f>
        <v>DBP TEAM MIRANDOLA</v>
      </c>
    </row>
    <row r="7" spans="1:14" ht="12.75">
      <c r="A7" s="13">
        <f>SUM(A6,Impostazioni!$B$24)</f>
        <v>0.42708333333333337</v>
      </c>
      <c r="B7" s="13">
        <f>SUM(A7,Impostazioni!$B$24)</f>
        <v>0.43750000000000006</v>
      </c>
      <c r="C7" s="14" t="str">
        <f>Squadre!$B$6</f>
        <v>FLL 12</v>
      </c>
      <c r="D7" s="15" t="str">
        <f>Squadre!$C$6</f>
        <v>ERRE COME ROBOT</v>
      </c>
      <c r="F7" s="13">
        <f>SUM(F6,Impostazioni!$B$24)</f>
        <v>0.42708333333333337</v>
      </c>
      <c r="G7" s="13">
        <f>SUM(F7,Impostazioni!$B$24)</f>
        <v>0.43750000000000006</v>
      </c>
      <c r="H7" s="14" t="str">
        <f>Squadre!$B$16</f>
        <v>FLL 50</v>
      </c>
      <c r="I7" s="54" t="str">
        <f>Squadre!$C$16</f>
        <v>IIS Capellini Sauro</v>
      </c>
      <c r="K7" s="13">
        <f>SUM(K6,Impostazioni!$B$24)</f>
        <v>0.42708333333333337</v>
      </c>
      <c r="L7" s="13">
        <f>SUM(K7,Impostazioni!$B$24)</f>
        <v>0.43750000000000006</v>
      </c>
      <c r="M7" s="14" t="str">
        <f>Squadre!$B$11</f>
        <v>FLL 29</v>
      </c>
      <c r="N7" s="15" t="str">
        <f>Squadre!$C$11</f>
        <v>GenerAzione Cat</v>
      </c>
    </row>
    <row r="8" spans="1:14" ht="12.75">
      <c r="A8" s="13">
        <f>SUM(A7,Impostazioni!$B$24)</f>
        <v>0.43750000000000006</v>
      </c>
      <c r="B8" s="13">
        <f>SUM(A8,Impostazioni!$B$24)</f>
        <v>0.44791666666666674</v>
      </c>
      <c r="C8" s="14" t="str">
        <f>Squadre!$B$7</f>
        <v>FLL 17</v>
      </c>
      <c r="D8" s="15" t="str">
        <f>Squadre!$C$7</f>
        <v>MAGNITUDO 7.0</v>
      </c>
      <c r="F8" s="13">
        <f>SUM(F7,Impostazioni!$B$24)</f>
        <v>0.43750000000000006</v>
      </c>
      <c r="G8" s="13">
        <f>SUM(F8,Impostazioni!$B$24)</f>
        <v>0.44791666666666674</v>
      </c>
      <c r="H8" s="14" t="str">
        <f>Squadre!$B$17</f>
        <v>FLL 55</v>
      </c>
      <c r="I8" s="15" t="str">
        <f>Squadre!$C$17</f>
        <v>Flood busters</v>
      </c>
      <c r="K8" s="13">
        <f>SUM(K7,Impostazioni!$B$24)</f>
        <v>0.43750000000000006</v>
      </c>
      <c r="L8" s="13">
        <f>SUM(K8,Impostazioni!$B$24)</f>
        <v>0.44791666666666674</v>
      </c>
      <c r="M8" s="14" t="str">
        <f>Squadre!$B$12</f>
        <v>FLL 33</v>
      </c>
      <c r="N8" s="15" t="str">
        <f>Squadre!$C$12</f>
        <v>MICCOROBOKIDS</v>
      </c>
    </row>
    <row r="9" spans="1:14" ht="12.75">
      <c r="A9" s="13">
        <f>SUM(A8,Impostazioni!$B$24)</f>
        <v>0.44791666666666674</v>
      </c>
      <c r="B9" s="13">
        <f>SUM(A9,Impostazioni!$B$24)</f>
        <v>0.4583333333333334</v>
      </c>
      <c r="C9" s="14" t="str">
        <f>Squadre!$B$8</f>
        <v>FLL 18</v>
      </c>
      <c r="D9" s="15" t="str">
        <f>Squadre!$C$8</f>
        <v>Team pegni</v>
      </c>
      <c r="F9" s="13">
        <f>SUM(F8,Impostazioni!$B$24)</f>
        <v>0.44791666666666674</v>
      </c>
      <c r="G9" s="13">
        <f>SUM(F9,Impostazioni!$B$24)</f>
        <v>0.4583333333333334</v>
      </c>
      <c r="H9" s="14" t="str">
        <f>Squadre!$B$3</f>
        <v>FLL 1</v>
      </c>
      <c r="I9" s="15" t="str">
        <f>Squadre!$C$3</f>
        <v>RobotSmile</v>
      </c>
      <c r="K9" s="13">
        <f>SUM(K8,Impostazioni!$B$24)</f>
        <v>0.44791666666666674</v>
      </c>
      <c r="L9" s="13">
        <f>SUM(K9,Impostazioni!$B$24)</f>
        <v>0.4583333333333334</v>
      </c>
      <c r="M9" s="14" t="str">
        <f>Squadre!$B$13</f>
        <v>FLL 37</v>
      </c>
      <c r="N9" s="15" t="str">
        <f>Squadre!$C$13</f>
        <v>Fermi Lucca</v>
      </c>
    </row>
    <row r="10" spans="1:14" ht="12.75">
      <c r="A10" s="13">
        <f>SUM(A9,Impostazioni!$B$24)</f>
        <v>0.4583333333333334</v>
      </c>
      <c r="B10" s="13">
        <f>SUM(A10,Impostazioni!$B$24)</f>
        <v>0.4687500000000001</v>
      </c>
      <c r="C10" s="14" t="str">
        <f>Squadre!$B$9</f>
        <v>FLL 19</v>
      </c>
      <c r="D10" s="15" t="str">
        <f>Squadre!$C$9</f>
        <v>DROID Team</v>
      </c>
      <c r="F10" s="13">
        <f>SUM(F9,Impostazioni!$B$24)</f>
        <v>0.4583333333333334</v>
      </c>
      <c r="G10" s="13">
        <f>SUM(F10,Impostazioni!$B$24)</f>
        <v>0.4687500000000001</v>
      </c>
      <c r="H10" s="14" t="str">
        <f>Squadre!$B$4</f>
        <v>FLL 10</v>
      </c>
      <c r="I10" s="15" t="str">
        <f>Squadre!$C$4</f>
        <v>RANAKID</v>
      </c>
      <c r="K10" s="13">
        <f>SUM(K9,Impostazioni!$B$24)</f>
        <v>0.4583333333333334</v>
      </c>
      <c r="L10" s="13">
        <f>SUM(K10,Impostazioni!$B$24)</f>
        <v>0.4687500000000001</v>
      </c>
      <c r="M10" s="14" t="str">
        <f>Squadre!$B$14</f>
        <v>FLL 39</v>
      </c>
      <c r="N10" s="15" t="str">
        <f>Squadre!$C$14</f>
        <v>Rete Robotica</v>
      </c>
    </row>
    <row r="11" spans="1:14" ht="12.75">
      <c r="A11" s="13">
        <f>SUM(A10,Impostazioni!$B$24)</f>
        <v>0.4687500000000001</v>
      </c>
      <c r="B11" s="13">
        <f>SUM(A11,Impostazioni!$B$24)</f>
        <v>0.4791666666666668</v>
      </c>
      <c r="C11" s="14" t="str">
        <f>Squadre!$B$10</f>
        <v>FLL 22</v>
      </c>
      <c r="D11" s="15" t="str">
        <f>Squadre!$C$10</f>
        <v>DBP TEAM MIRANDOLA</v>
      </c>
      <c r="F11" s="13">
        <f>SUM(F10,Impostazioni!$B$24)</f>
        <v>0.4687500000000001</v>
      </c>
      <c r="G11" s="13">
        <f>SUM(F11,Impostazioni!$B$24)</f>
        <v>0.4791666666666668</v>
      </c>
      <c r="H11" s="14" t="str">
        <f>Squadre!$B$5</f>
        <v>FLL 11</v>
      </c>
      <c r="I11" s="15" t="str">
        <f>Squadre!$C$5</f>
        <v>I ROBOTICI</v>
      </c>
      <c r="K11" s="13">
        <f>SUM(K10,Impostazioni!$B$24)</f>
        <v>0.4687500000000001</v>
      </c>
      <c r="L11" s="13">
        <f>SUM(K11,Impostazioni!$B$24)</f>
        <v>0.4791666666666668</v>
      </c>
      <c r="M11" s="14" t="str">
        <f>Squadre!$B$15</f>
        <v>FLL 49</v>
      </c>
      <c r="N11" s="15" t="str">
        <f>Squadre!$C$15</f>
        <v>2 E_xtreme</v>
      </c>
    </row>
    <row r="12" spans="1:14" ht="12.75">
      <c r="A12" s="13">
        <f>SUM(A11,Impostazioni!$B$24)</f>
        <v>0.4791666666666668</v>
      </c>
      <c r="B12" s="13">
        <f>SUM(A12,Impostazioni!$B$24)</f>
        <v>0.4895833333333335</v>
      </c>
      <c r="C12" s="14" t="str">
        <f>Squadre!$B$11</f>
        <v>FLL 29</v>
      </c>
      <c r="D12" s="15" t="str">
        <f>Squadre!$C$11</f>
        <v>GenerAzione Cat</v>
      </c>
      <c r="F12" s="13">
        <f>SUM(F11,Impostazioni!$B$24)</f>
        <v>0.4791666666666668</v>
      </c>
      <c r="G12" s="13">
        <f>SUM(F12,Impostazioni!$B$24)</f>
        <v>0.4895833333333335</v>
      </c>
      <c r="H12" s="14" t="str">
        <f>Squadre!$B$6</f>
        <v>FLL 12</v>
      </c>
      <c r="I12" s="15" t="str">
        <f>Squadre!$C$6</f>
        <v>ERRE COME ROBOT</v>
      </c>
      <c r="K12" s="13">
        <f>SUM(K11,Impostazioni!$B$24)</f>
        <v>0.4791666666666668</v>
      </c>
      <c r="L12" s="13">
        <f>SUM(K12,Impostazioni!$B$24)</f>
        <v>0.4895833333333335</v>
      </c>
      <c r="M12" s="14" t="str">
        <f>Squadre!$B$16</f>
        <v>FLL 50</v>
      </c>
      <c r="N12" s="54" t="str">
        <f>Squadre!$C$16</f>
        <v>IIS Capellini Sauro</v>
      </c>
    </row>
    <row r="13" spans="1:14" ht="12.75">
      <c r="A13" s="13">
        <f>SUM(A12,Impostazioni!$B$24)</f>
        <v>0.4895833333333335</v>
      </c>
      <c r="B13" s="13">
        <f>SUM(A13,Impostazioni!$B$24)</f>
        <v>0.5000000000000001</v>
      </c>
      <c r="C13" s="14" t="str">
        <f>Squadre!$B$12</f>
        <v>FLL 33</v>
      </c>
      <c r="D13" s="15" t="str">
        <f>Squadre!$C$12</f>
        <v>MICCOROBOKIDS</v>
      </c>
      <c r="F13" s="13">
        <f>SUM(F12,Impostazioni!$B$24)</f>
        <v>0.4895833333333335</v>
      </c>
      <c r="G13" s="13">
        <f>SUM(F13,Impostazioni!$B$24)</f>
        <v>0.5000000000000001</v>
      </c>
      <c r="H13" s="14" t="str">
        <f>Squadre!$B$7</f>
        <v>FLL 17</v>
      </c>
      <c r="I13" s="15" t="str">
        <f>Squadre!$C$7</f>
        <v>MAGNITUDO 7.0</v>
      </c>
      <c r="K13" s="13">
        <f>SUM(K12,Impostazioni!$B$24)</f>
        <v>0.4895833333333335</v>
      </c>
      <c r="L13" s="13">
        <f>SUM(K13,Impostazioni!$B$24)</f>
        <v>0.5000000000000001</v>
      </c>
      <c r="M13" s="14" t="str">
        <f>Squadre!$B$17</f>
        <v>FLL 55</v>
      </c>
      <c r="N13" s="15" t="str">
        <f>Squadre!$C$17</f>
        <v>Flood busters</v>
      </c>
    </row>
    <row r="14" spans="1:14" ht="12.75">
      <c r="A14" s="13">
        <f>SUM(A13,Impostazioni!$B$24)</f>
        <v>0.5000000000000001</v>
      </c>
      <c r="B14" s="13">
        <f>SUM(A14,Impostazioni!$B$24)</f>
        <v>0.5104166666666667</v>
      </c>
      <c r="C14" s="14" t="str">
        <f>Squadre!$B$13</f>
        <v>FLL 37</v>
      </c>
      <c r="D14" s="15" t="str">
        <f>Squadre!$C$13</f>
        <v>Fermi Lucca</v>
      </c>
      <c r="F14" s="13">
        <f>SUM(F13,Impostazioni!$B$24)</f>
        <v>0.5000000000000001</v>
      </c>
      <c r="G14" s="13">
        <f>SUM(F14,Impostazioni!$B$24)</f>
        <v>0.5104166666666667</v>
      </c>
      <c r="H14" s="14" t="str">
        <f>Squadre!$B$8</f>
        <v>FLL 18</v>
      </c>
      <c r="I14" s="15" t="str">
        <f>Squadre!$C$8</f>
        <v>Team pegni</v>
      </c>
      <c r="K14" s="13">
        <f>SUM(K13,Impostazioni!$B$24)</f>
        <v>0.5000000000000001</v>
      </c>
      <c r="L14" s="13">
        <f>SUM(K14,Impostazioni!$B$24)</f>
        <v>0.5104166666666667</v>
      </c>
      <c r="M14" s="14" t="str">
        <f>Squadre!$B$3</f>
        <v>FLL 1</v>
      </c>
      <c r="N14" s="15" t="str">
        <f>Squadre!$C$3</f>
        <v>RobotSmile</v>
      </c>
    </row>
    <row r="15" spans="1:14" ht="12.75">
      <c r="A15" s="13">
        <f>SUM(A14,Impostazioni!$B$24)</f>
        <v>0.5104166666666667</v>
      </c>
      <c r="B15" s="13">
        <f>SUM(A15,Impostazioni!$B$24)</f>
        <v>0.5208333333333334</v>
      </c>
      <c r="C15" s="14" t="str">
        <f>Squadre!$B$14</f>
        <v>FLL 39</v>
      </c>
      <c r="D15" s="15" t="str">
        <f>Squadre!$C$14</f>
        <v>Rete Robotica</v>
      </c>
      <c r="F15" s="13">
        <f>SUM(F14,Impostazioni!$B$24)</f>
        <v>0.5104166666666667</v>
      </c>
      <c r="G15" s="13">
        <f>SUM(F15,Impostazioni!$B$24)</f>
        <v>0.5208333333333334</v>
      </c>
      <c r="H15" s="14" t="str">
        <f>Squadre!$B$9</f>
        <v>FLL 19</v>
      </c>
      <c r="I15" s="15" t="str">
        <f>Squadre!$C$9</f>
        <v>DROID Team</v>
      </c>
      <c r="K15" s="13">
        <f>SUM(K14,Impostazioni!$B$24)</f>
        <v>0.5104166666666667</v>
      </c>
      <c r="L15" s="13">
        <f>SUM(K15,Impostazioni!$B$24)</f>
        <v>0.5208333333333334</v>
      </c>
      <c r="M15" s="14" t="str">
        <f>Squadre!$B$4</f>
        <v>FLL 10</v>
      </c>
      <c r="N15" s="15" t="str">
        <f>Squadre!$C$4</f>
        <v>RANAKID</v>
      </c>
    </row>
    <row r="16" spans="1:14" ht="12.75">
      <c r="A16" s="13"/>
      <c r="B16" s="13"/>
      <c r="C16" s="14"/>
      <c r="D16" s="15"/>
      <c r="F16" s="13"/>
      <c r="G16" s="13"/>
      <c r="H16" s="14"/>
      <c r="I16" s="15"/>
      <c r="K16" s="13"/>
      <c r="L16" s="13"/>
      <c r="M16" s="14"/>
      <c r="N16" s="15"/>
    </row>
    <row r="17" spans="1:14" ht="12.75">
      <c r="A17" s="56" t="s">
        <v>19</v>
      </c>
      <c r="B17" s="56"/>
      <c r="C17" s="56"/>
      <c r="D17" s="56"/>
      <c r="F17" s="56" t="s">
        <v>19</v>
      </c>
      <c r="G17" s="56"/>
      <c r="H17" s="56"/>
      <c r="I17" s="56"/>
      <c r="K17" s="56" t="s">
        <v>19</v>
      </c>
      <c r="L17" s="56"/>
      <c r="M17" s="56"/>
      <c r="N17" s="56"/>
    </row>
    <row r="18" spans="1:14" ht="12.75">
      <c r="A18" s="13"/>
      <c r="B18" s="13"/>
      <c r="C18" s="10"/>
      <c r="D18" s="10"/>
      <c r="F18" s="13"/>
      <c r="G18" s="13"/>
      <c r="H18" s="10"/>
      <c r="I18" s="10"/>
      <c r="K18" s="13"/>
      <c r="L18" s="13"/>
      <c r="M18" s="10"/>
      <c r="N18" s="10"/>
    </row>
    <row r="19" spans="1:14" ht="12.75">
      <c r="A19" s="12">
        <f>Impostazioni!$B$16</f>
        <v>0.5833333333333334</v>
      </c>
      <c r="B19" s="13">
        <f>SUM(A19,Impostazioni!$B$24)</f>
        <v>0.59375</v>
      </c>
      <c r="C19" s="14" t="str">
        <f>Squadre!$B$15</f>
        <v>FLL 49</v>
      </c>
      <c r="D19" s="15" t="str">
        <f>Squadre!$C$15</f>
        <v>2 E_xtreme</v>
      </c>
      <c r="F19" s="12">
        <f>Impostazioni!$B$18</f>
        <v>0.5833333333333334</v>
      </c>
      <c r="G19" s="13">
        <f>SUM(F19,Impostazioni!$B$24)</f>
        <v>0.59375</v>
      </c>
      <c r="H19" s="14" t="str">
        <f>Squadre!$B$10</f>
        <v>FLL 22</v>
      </c>
      <c r="I19" s="15" t="str">
        <f>Squadre!$C$10</f>
        <v>DBP TEAM MIRANDOLA</v>
      </c>
      <c r="K19" s="12">
        <f>Impostazioni!$B$20</f>
        <v>0.5833333333333334</v>
      </c>
      <c r="L19" s="13">
        <f>SUM(K19,Impostazioni!$B$24)</f>
        <v>0.59375</v>
      </c>
      <c r="M19" s="14" t="str">
        <f>Squadre!$B$5</f>
        <v>FLL 11</v>
      </c>
      <c r="N19" s="15" t="str">
        <f>Squadre!$C$5</f>
        <v>I ROBOTICI</v>
      </c>
    </row>
    <row r="20" spans="1:14" ht="12.75">
      <c r="A20" s="13">
        <f>SUM(A19,Impostazioni!$B$24)</f>
        <v>0.59375</v>
      </c>
      <c r="B20" s="13">
        <f>SUM(A20,Impostazioni!$B$24)</f>
        <v>0.6041666666666666</v>
      </c>
      <c r="C20" s="14" t="str">
        <f>Squadre!$B$16</f>
        <v>FLL 50</v>
      </c>
      <c r="D20" s="54" t="str">
        <f>Squadre!$C$16</f>
        <v>IIS Capellini Sauro</v>
      </c>
      <c r="F20" s="13">
        <f>SUM(F19,Impostazioni!$B$24)</f>
        <v>0.59375</v>
      </c>
      <c r="G20" s="13">
        <f>SUM(F20,Impostazioni!$B$24)</f>
        <v>0.6041666666666666</v>
      </c>
      <c r="H20" s="14" t="str">
        <f>Squadre!$B$11</f>
        <v>FLL 29</v>
      </c>
      <c r="I20" s="15" t="str">
        <f>Squadre!$C$11</f>
        <v>GenerAzione Cat</v>
      </c>
      <c r="K20" s="13">
        <f>SUM(K19,Impostazioni!$B$24)</f>
        <v>0.59375</v>
      </c>
      <c r="L20" s="13">
        <f>SUM(K20,Impostazioni!$B$24)</f>
        <v>0.6041666666666666</v>
      </c>
      <c r="M20" s="14" t="str">
        <f>Squadre!$B$6</f>
        <v>FLL 12</v>
      </c>
      <c r="N20" s="15" t="str">
        <f>Squadre!$C$6</f>
        <v>ERRE COME ROBOT</v>
      </c>
    </row>
    <row r="21" spans="1:14" ht="12.75">
      <c r="A21" s="13">
        <f>SUM(A20,Impostazioni!$B$24)</f>
        <v>0.6041666666666666</v>
      </c>
      <c r="B21" s="13">
        <f>SUM(A21,Impostazioni!$B$24)</f>
        <v>0.6145833333333333</v>
      </c>
      <c r="C21" s="14" t="str">
        <f>Squadre!$B$17</f>
        <v>FLL 55</v>
      </c>
      <c r="D21" s="15" t="str">
        <f>Squadre!$C$17</f>
        <v>Flood busters</v>
      </c>
      <c r="F21" s="13">
        <f>SUM(F20,Impostazioni!$B$24)</f>
        <v>0.6041666666666666</v>
      </c>
      <c r="G21" s="13">
        <f>SUM(F21,Impostazioni!$B$24)</f>
        <v>0.6145833333333333</v>
      </c>
      <c r="H21" s="14" t="str">
        <f>Squadre!$B$12</f>
        <v>FLL 33</v>
      </c>
      <c r="I21" s="15" t="str">
        <f>Squadre!$C$12</f>
        <v>MICCOROBOKIDS</v>
      </c>
      <c r="K21" s="13">
        <f>SUM(K20,Impostazioni!$B$24)</f>
        <v>0.6041666666666666</v>
      </c>
      <c r="L21" s="13">
        <f>SUM(K21,Impostazioni!$B$24)</f>
        <v>0.6145833333333333</v>
      </c>
      <c r="M21" s="14" t="str">
        <f>Squadre!$B$7</f>
        <v>FLL 17</v>
      </c>
      <c r="N21" s="15" t="str">
        <f>Squadre!$C$7</f>
        <v>MAGNITUDO 7.0</v>
      </c>
    </row>
    <row r="22" spans="1:2" ht="12.75">
      <c r="A22" s="13"/>
      <c r="B22" s="13"/>
    </row>
    <row r="23" spans="1:2" ht="12.75">
      <c r="A23" s="4"/>
      <c r="B23" s="4"/>
    </row>
    <row r="26" ht="12.75">
      <c r="B26" s="2"/>
    </row>
  </sheetData>
  <sheetProtection selectLockedCells="1" selectUnlockedCells="1"/>
  <mergeCells count="6">
    <mergeCell ref="A1:D1"/>
    <mergeCell ref="F1:I1"/>
    <mergeCell ref="K1:N1"/>
    <mergeCell ref="A17:D17"/>
    <mergeCell ref="F17:I17"/>
    <mergeCell ref="K17:N17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="90" zoomScaleNormal="90" zoomScalePageLayoutView="0" workbookViewId="0" topLeftCell="B4">
      <selection activeCell="S1" sqref="S1"/>
    </sheetView>
  </sheetViews>
  <sheetFormatPr defaultColWidth="11.57421875" defaultRowHeight="12.75"/>
  <cols>
    <col min="1" max="3" width="11.57421875" style="0" customWidth="1"/>
    <col min="4" max="4" width="21.8515625" style="0" customWidth="1"/>
    <col min="5" max="5" width="3.57421875" style="0" customWidth="1"/>
    <col min="6" max="6" width="12.421875" style="0" customWidth="1"/>
    <col min="7" max="7" width="21.8515625" style="0" customWidth="1"/>
    <col min="8" max="8" width="11.57421875" style="0" customWidth="1"/>
    <col min="9" max="10" width="6.140625" style="0" customWidth="1"/>
    <col min="11" max="11" width="7.28125" style="0" customWidth="1"/>
    <col min="12" max="12" width="21.7109375" style="0" customWidth="1"/>
    <col min="13" max="13" width="7.8515625" style="0" customWidth="1"/>
    <col min="14" max="15" width="6.140625" style="0" customWidth="1"/>
    <col min="16" max="16" width="7.28125" style="0" customWidth="1"/>
    <col min="17" max="17" width="21.7109375" style="0" customWidth="1"/>
    <col min="18" max="18" width="7.28125" style="0" customWidth="1"/>
    <col min="19" max="20" width="6.140625" style="0" customWidth="1"/>
    <col min="21" max="21" width="7.28125" style="0" customWidth="1"/>
    <col min="22" max="22" width="21.71093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S1" t="s">
        <v>91</v>
      </c>
    </row>
    <row r="2" spans="1:7" ht="15.75">
      <c r="A2" s="57" t="s">
        <v>20</v>
      </c>
      <c r="B2" s="57"/>
      <c r="C2" s="57"/>
      <c r="D2" s="57"/>
      <c r="E2" s="57"/>
      <c r="F2" s="57"/>
      <c r="G2" s="57"/>
    </row>
    <row r="3" spans="1:7" ht="12.75">
      <c r="A3" s="11" t="s">
        <v>15</v>
      </c>
      <c r="B3" s="11" t="s">
        <v>16</v>
      </c>
      <c r="C3" s="11" t="s">
        <v>17</v>
      </c>
      <c r="D3" s="11" t="s">
        <v>18</v>
      </c>
      <c r="E3" s="11" t="s">
        <v>21</v>
      </c>
      <c r="F3" s="11" t="s">
        <v>17</v>
      </c>
      <c r="G3" s="11" t="s">
        <v>18</v>
      </c>
    </row>
    <row r="4" spans="1:7" ht="12.75">
      <c r="A4" s="4">
        <f>Impostazioni!$B$2</f>
        <v>0.4027777777777778</v>
      </c>
      <c r="B4" s="9">
        <f>SUM(A4,Impostazioni!$B$26)</f>
        <v>0.40555555555555556</v>
      </c>
      <c r="C4" s="14" t="str">
        <f>Squadre!$B$5</f>
        <v>FLL 11</v>
      </c>
      <c r="D4" s="15" t="str">
        <f>Squadre!$C$5</f>
        <v>I ROBOTICI</v>
      </c>
      <c r="E4" s="15"/>
      <c r="F4" s="14" t="str">
        <f>Squadre!$B$15</f>
        <v>FLL 49</v>
      </c>
      <c r="G4" s="15" t="str">
        <f>Squadre!$C$15</f>
        <v>2 E_xtreme</v>
      </c>
    </row>
    <row r="5" spans="1:7" ht="12.75">
      <c r="A5" s="9">
        <f>SUM(A4,Impostazioni!$B$26)</f>
        <v>0.40555555555555556</v>
      </c>
      <c r="B5" s="9">
        <f>SUM(A5,Impostazioni!$B$26)</f>
        <v>0.4083333333333333</v>
      </c>
      <c r="C5" s="14" t="str">
        <f>Squadre!$B$10</f>
        <v>FLL 22</v>
      </c>
      <c r="D5" s="15" t="str">
        <f>Squadre!$C$10</f>
        <v>DBP TEAM MIRANDOLA</v>
      </c>
      <c r="E5" s="15"/>
      <c r="F5" s="14" t="str">
        <f>Squadre!$B$6</f>
        <v>FLL 12</v>
      </c>
      <c r="G5" s="15" t="str">
        <f>Squadre!$C$6</f>
        <v>ERRE COME ROBOT</v>
      </c>
    </row>
    <row r="6" spans="1:7" ht="12.75">
      <c r="A6" s="9">
        <f>SUM(A5,Impostazioni!$B$26)</f>
        <v>0.4083333333333333</v>
      </c>
      <c r="B6" s="9">
        <f>SUM(A6,Impostazioni!$B$26)</f>
        <v>0.4111111111111111</v>
      </c>
      <c r="C6" s="14" t="str">
        <f>Squadre!$B$16</f>
        <v>FLL 50</v>
      </c>
      <c r="D6" s="15" t="str">
        <f>Squadre!$C$16</f>
        <v>IIS Capellini Sauro</v>
      </c>
      <c r="F6" s="14" t="str">
        <f>Squadre!$B$11</f>
        <v>FLL 29</v>
      </c>
      <c r="G6" s="15" t="str">
        <f>Squadre!$C$11</f>
        <v>GenerAzione Cat</v>
      </c>
    </row>
    <row r="7" spans="1:7" ht="12.75">
      <c r="A7" s="9">
        <f>SUM(A6,Impostazioni!$B$26)</f>
        <v>0.4111111111111111</v>
      </c>
      <c r="B7" s="9">
        <f>SUM(A7,Impostazioni!$B$26)</f>
        <v>0.41388888888888886</v>
      </c>
      <c r="C7" s="14" t="str">
        <f>Squadre!$B$7</f>
        <v>FLL 17</v>
      </c>
      <c r="D7" s="15" t="str">
        <f>Squadre!$C$7</f>
        <v>MAGNITUDO 7.0</v>
      </c>
      <c r="F7" s="14" t="str">
        <f>Squadre!$B$17</f>
        <v>FLL 55</v>
      </c>
      <c r="G7" s="15" t="str">
        <f>Squadre!$C$17</f>
        <v>Flood busters</v>
      </c>
    </row>
    <row r="8" spans="1:7" ht="12.75">
      <c r="A8" s="9">
        <f>SUM(A7,Impostazioni!$B$26)</f>
        <v>0.41388888888888886</v>
      </c>
      <c r="B8" s="9">
        <f>SUM(A8,Impostazioni!$B$26)</f>
        <v>0.41666666666666663</v>
      </c>
      <c r="C8" s="14" t="str">
        <f>Squadre!$B$3</f>
        <v>FLL 1</v>
      </c>
      <c r="D8" s="15" t="str">
        <f>Squadre!$C$3</f>
        <v>RobotSmile</v>
      </c>
      <c r="E8" s="15"/>
      <c r="F8" s="14" t="str">
        <f>Squadre!$B$13</f>
        <v>FLL 37</v>
      </c>
      <c r="G8" s="15" t="str">
        <f>Squadre!$C$13</f>
        <v>Fermi Lucca</v>
      </c>
    </row>
    <row r="9" spans="1:7" ht="12.75">
      <c r="A9" s="9">
        <f>SUM(A8,Impostazioni!$B$26)</f>
        <v>0.41666666666666663</v>
      </c>
      <c r="B9" s="9">
        <f>SUM(A9,Impostazioni!$B$26)</f>
        <v>0.4194444444444444</v>
      </c>
      <c r="C9" s="14" t="str">
        <f>Squadre!$B$12</f>
        <v>FLL 33</v>
      </c>
      <c r="D9" s="15" t="str">
        <f>Squadre!$C$12</f>
        <v>MICCOROBOKIDS</v>
      </c>
      <c r="F9" s="17" t="str">
        <f>Squadre!$B$18</f>
        <v>FLL Fake</v>
      </c>
      <c r="G9" s="18" t="str">
        <f>Squadre!$C$18</f>
        <v>- No Team -</v>
      </c>
    </row>
    <row r="10" spans="1:7" ht="12.75">
      <c r="A10" s="9">
        <f>SUM(A9,Impostazioni!$B$26)</f>
        <v>0.4194444444444444</v>
      </c>
      <c r="B10" s="9">
        <f>SUM(A10,Impostazioni!$B$26)</f>
        <v>0.42222222222222217</v>
      </c>
      <c r="C10" s="14" t="str">
        <f>Squadre!$B$8</f>
        <v>FLL 18</v>
      </c>
      <c r="D10" s="15" t="str">
        <f>Squadre!$C$8</f>
        <v>Team pegni</v>
      </c>
      <c r="E10" s="15"/>
      <c r="F10" s="19" t="str">
        <f>Squadre!$B$4</f>
        <v>FLL 10</v>
      </c>
      <c r="G10" s="20" t="str">
        <f>Squadre!$C$4</f>
        <v>RANAKID</v>
      </c>
    </row>
    <row r="11" spans="1:7" ht="12.75">
      <c r="A11" s="9">
        <f>SUM(A10,Impostazioni!$B$26)</f>
        <v>0.42222222222222217</v>
      </c>
      <c r="B11" s="9">
        <f>SUM(A11,Impostazioni!$B$26)</f>
        <v>0.42499999999999993</v>
      </c>
      <c r="C11" s="14" t="str">
        <f>Squadre!$B$14</f>
        <v>FLL 39</v>
      </c>
      <c r="D11" s="15" t="str">
        <f>Squadre!$C$14</f>
        <v>Rete Robotica</v>
      </c>
      <c r="E11" s="15"/>
      <c r="F11" s="14" t="str">
        <f>Squadre!$B$9</f>
        <v>FLL 19</v>
      </c>
      <c r="G11" s="15" t="str">
        <f>Squadre!$C$9</f>
        <v>DROID Team</v>
      </c>
    </row>
    <row r="14" spans="1:7" ht="15.75">
      <c r="A14" s="57" t="s">
        <v>22</v>
      </c>
      <c r="B14" s="57"/>
      <c r="C14" s="57"/>
      <c r="D14" s="57"/>
      <c r="E14" s="57"/>
      <c r="F14" s="57"/>
      <c r="G14" s="57"/>
    </row>
    <row r="15" spans="1:7" ht="12.75">
      <c r="A15" s="9">
        <f>Impostazioni!$B$4</f>
        <v>0.45486111111111116</v>
      </c>
      <c r="B15" s="9">
        <f>SUM(A15,Impostazioni!$B$26)</f>
        <v>0.45763888888888893</v>
      </c>
      <c r="C15" s="14" t="str">
        <f>Squadre!$B$10</f>
        <v>FLL 22</v>
      </c>
      <c r="D15" s="15" t="str">
        <f>Squadre!$C$10</f>
        <v>DBP TEAM MIRANDOLA</v>
      </c>
      <c r="E15" s="15"/>
      <c r="F15" s="14" t="str">
        <f>Squadre!$B$5</f>
        <v>FLL 11</v>
      </c>
      <c r="G15" s="15" t="str">
        <f>Squadre!$C$5</f>
        <v>I ROBOTICI</v>
      </c>
    </row>
    <row r="16" spans="1:8" ht="12.75">
      <c r="A16" s="9">
        <f>SUM(A15,Impostazioni!$B$26)</f>
        <v>0.45763888888888893</v>
      </c>
      <c r="B16" s="9">
        <f>SUM(A16,Impostazioni!$B$26)</f>
        <v>0.4604166666666667</v>
      </c>
      <c r="C16" s="14" t="str">
        <f>Squadre!$B$15</f>
        <v>FLL 49</v>
      </c>
      <c r="D16" s="15" t="str">
        <f>Squadre!$C$15</f>
        <v>2 E_xtreme</v>
      </c>
      <c r="E16" s="15"/>
      <c r="F16" s="14" t="str">
        <f>Squadre!$B$11</f>
        <v>FLL 29</v>
      </c>
      <c r="G16" s="15" t="str">
        <f>Squadre!$C$11</f>
        <v>GenerAzione Cat</v>
      </c>
      <c r="H16" s="14"/>
    </row>
    <row r="17" spans="1:7" ht="12.75">
      <c r="A17" s="9">
        <f>SUM(A16,Impostazioni!$B$26)</f>
        <v>0.4604166666666667</v>
      </c>
      <c r="B17" s="9">
        <f>SUM(A17,Impostazioni!$B$26)</f>
        <v>0.46319444444444446</v>
      </c>
      <c r="C17" s="14" t="str">
        <f>Squadre!$B$6</f>
        <v>FLL 12</v>
      </c>
      <c r="D17" s="15" t="str">
        <f>Squadre!$C$6</f>
        <v>ERRE COME ROBOT</v>
      </c>
      <c r="E17" s="15"/>
      <c r="F17" s="14" t="str">
        <f>Squadre!$B$16</f>
        <v>FLL 50</v>
      </c>
      <c r="G17" s="15" t="str">
        <f>Squadre!$C$16</f>
        <v>IIS Capellini Sauro</v>
      </c>
    </row>
    <row r="18" spans="1:8" ht="12.75">
      <c r="A18" s="9">
        <f>SUM(A17,Impostazioni!$B$26)</f>
        <v>0.46319444444444446</v>
      </c>
      <c r="B18" s="9">
        <f>SUM(A18,Impostazioni!$B$26)</f>
        <v>0.46597222222222223</v>
      </c>
      <c r="C18" s="14" t="str">
        <f>Squadre!$B$12</f>
        <v>FLL 33</v>
      </c>
      <c r="D18" s="15" t="str">
        <f>Squadre!$C$12</f>
        <v>MICCOROBOKIDS</v>
      </c>
      <c r="E18" s="15"/>
      <c r="F18" s="14" t="str">
        <f>Squadre!$B$7</f>
        <v>FLL 17</v>
      </c>
      <c r="G18" s="15" t="str">
        <f>Squadre!$C$7</f>
        <v>MAGNITUDO 7.0</v>
      </c>
      <c r="H18" s="14"/>
    </row>
    <row r="19" spans="1:8" ht="12.75">
      <c r="A19" s="9">
        <f>SUM(A18,Impostazioni!$B$26)</f>
        <v>0.46597222222222223</v>
      </c>
      <c r="B19" s="9">
        <f>SUM(A19,Impostazioni!$B$26)</f>
        <v>0.46875</v>
      </c>
      <c r="C19" s="14" t="str">
        <f>Squadre!$B$17</f>
        <v>FLL 55</v>
      </c>
      <c r="D19" s="15" t="str">
        <f>Squadre!$C$17</f>
        <v>Flood busters</v>
      </c>
      <c r="E19" s="15"/>
      <c r="F19" s="17" t="str">
        <f>Squadre!$B$18</f>
        <v>FLL Fake</v>
      </c>
      <c r="G19" s="18" t="str">
        <f>Squadre!$C$18</f>
        <v>- No Team -</v>
      </c>
      <c r="H19" s="14"/>
    </row>
    <row r="20" spans="1:8" ht="12.75">
      <c r="A20" s="9">
        <f>SUM(A19,Impostazioni!$B$26)</f>
        <v>0.46875</v>
      </c>
      <c r="B20" s="9">
        <f>SUM(A20,Impostazioni!$B$26)</f>
        <v>0.47152777777777777</v>
      </c>
      <c r="C20" s="14" t="str">
        <f>Squadre!$B$3</f>
        <v>FLL 1</v>
      </c>
      <c r="D20" s="15" t="str">
        <f>Squadre!$C$3</f>
        <v>RobotSmile</v>
      </c>
      <c r="E20" s="15"/>
      <c r="F20" s="14" t="str">
        <f>Squadre!$B$8</f>
        <v>FLL 18</v>
      </c>
      <c r="G20" s="15" t="str">
        <f>Squadre!$C$8</f>
        <v>Team pegni</v>
      </c>
      <c r="H20" s="14"/>
    </row>
    <row r="21" spans="1:8" ht="12.75">
      <c r="A21" s="9">
        <f>SUM(A20,Impostazioni!$B$26)</f>
        <v>0.47152777777777777</v>
      </c>
      <c r="B21" s="9">
        <f>SUM(A21,Impostazioni!$B$26)</f>
        <v>0.47430555555555554</v>
      </c>
      <c r="C21" s="14" t="str">
        <f>Squadre!$B$13</f>
        <v>FLL 37</v>
      </c>
      <c r="D21" s="15" t="str">
        <f>Squadre!$C$13</f>
        <v>Fermi Lucca</v>
      </c>
      <c r="E21" s="15"/>
      <c r="F21" s="19" t="str">
        <f>Squadre!$B$14</f>
        <v>FLL 39</v>
      </c>
      <c r="G21" s="20" t="str">
        <f>Squadre!$C$14</f>
        <v>Rete Robotica</v>
      </c>
      <c r="H21" s="14"/>
    </row>
    <row r="22" spans="1:8" ht="12.75">
      <c r="A22" s="9">
        <f>SUM(A21,Impostazioni!$B$26)</f>
        <v>0.47430555555555554</v>
      </c>
      <c r="B22" s="9">
        <f>SUM(A22,Impostazioni!$B$26)</f>
        <v>0.4770833333333333</v>
      </c>
      <c r="C22" s="14" t="str">
        <f>Squadre!$B$9</f>
        <v>FLL 19</v>
      </c>
      <c r="D22" s="15" t="str">
        <f>Squadre!$C$9</f>
        <v>DROID Team</v>
      </c>
      <c r="E22" s="15"/>
      <c r="F22" s="14" t="str">
        <f>Squadre!$B$4</f>
        <v>FLL 10</v>
      </c>
      <c r="G22" s="15" t="str">
        <f>Squadre!$C$4</f>
        <v>RANAKID</v>
      </c>
      <c r="H22" s="14"/>
    </row>
    <row r="23" ht="12.75">
      <c r="H23" s="14"/>
    </row>
    <row r="24" ht="12.75">
      <c r="H24" s="14"/>
    </row>
    <row r="25" spans="1:8" ht="15.75">
      <c r="A25" s="57" t="s">
        <v>23</v>
      </c>
      <c r="B25" s="57"/>
      <c r="C25" s="57"/>
      <c r="D25" s="57"/>
      <c r="E25" s="57"/>
      <c r="F25" s="57"/>
      <c r="G25" s="57"/>
      <c r="H25" s="14"/>
    </row>
    <row r="26" spans="1:8" ht="12.75">
      <c r="A26" s="9">
        <f>Impostazioni!$B$6</f>
        <v>0.5069444444444444</v>
      </c>
      <c r="B26" s="9">
        <f>SUM(A26,Impostazioni!$B$26)</f>
        <v>0.5097222222222222</v>
      </c>
      <c r="C26" s="14" t="str">
        <f>Squadre!$B$15</f>
        <v>FLL 49</v>
      </c>
      <c r="D26" s="15" t="str">
        <f>Squadre!$C$15</f>
        <v>2 E_xtreme</v>
      </c>
      <c r="E26" s="15"/>
      <c r="F26" s="14" t="str">
        <f>Squadre!$B$10</f>
        <v>FLL 22</v>
      </c>
      <c r="G26" s="15" t="str">
        <f>Squadre!$C$10</f>
        <v>DBP TEAM MIRANDOLA</v>
      </c>
      <c r="H26" s="14"/>
    </row>
    <row r="27" spans="1:8" ht="12.75">
      <c r="A27" s="9">
        <f>SUM(A26,Impostazioni!$B$26)</f>
        <v>0.5097222222222222</v>
      </c>
      <c r="B27" s="9">
        <f>SUM(A27,Impostazioni!$B$26)</f>
        <v>0.5125</v>
      </c>
      <c r="C27" s="14" t="str">
        <f>Squadre!$B$5</f>
        <v>FLL 11</v>
      </c>
      <c r="D27" s="15" t="str">
        <f>Squadre!$C$5</f>
        <v>I ROBOTICI</v>
      </c>
      <c r="E27" s="15"/>
      <c r="F27" s="14" t="str">
        <f>Squadre!$B$16</f>
        <v>FLL 50</v>
      </c>
      <c r="G27" s="15" t="str">
        <f>Squadre!$C$16</f>
        <v>IIS Capellini Sauro</v>
      </c>
      <c r="H27" s="14"/>
    </row>
    <row r="28" spans="1:8" ht="12.75">
      <c r="A28" s="9">
        <f>SUM(A27,Impostazioni!$B$26)</f>
        <v>0.5125</v>
      </c>
      <c r="B28" s="9">
        <f>SUM(A28,Impostazioni!$B$26)</f>
        <v>0.5152777777777777</v>
      </c>
      <c r="C28" s="14" t="str">
        <f>Squadre!$B$11</f>
        <v>FLL 29</v>
      </c>
      <c r="D28" s="15" t="str">
        <f>Squadre!$C$11</f>
        <v>GenerAzione Cat</v>
      </c>
      <c r="E28" s="15"/>
      <c r="F28" s="14" t="str">
        <f>Squadre!$B$6</f>
        <v>FLL 12</v>
      </c>
      <c r="G28" s="15" t="str">
        <f>Squadre!$C$6</f>
        <v>ERRE COME ROBOT</v>
      </c>
      <c r="H28" s="14"/>
    </row>
    <row r="29" spans="1:7" ht="12.75">
      <c r="A29" s="9">
        <f>SUM(A28,Impostazioni!$B$26)</f>
        <v>0.5152777777777777</v>
      </c>
      <c r="B29" s="9">
        <f>SUM(A29,Impostazioni!$B$26)</f>
        <v>0.5180555555555555</v>
      </c>
      <c r="C29" s="14" t="str">
        <f>Squadre!$B$17</f>
        <v>FLL 55</v>
      </c>
      <c r="D29" s="15" t="str">
        <f>Squadre!$C$17</f>
        <v>Flood busters</v>
      </c>
      <c r="E29" s="15"/>
      <c r="F29" s="14" t="str">
        <f>Squadre!$B$12</f>
        <v>FLL 33</v>
      </c>
      <c r="G29" s="15" t="str">
        <f>Squadre!$C$12</f>
        <v>MICCOROBOKIDS</v>
      </c>
    </row>
    <row r="30" spans="1:7" ht="12.75">
      <c r="A30" s="9">
        <f>SUM(A29,Impostazioni!$B$26)</f>
        <v>0.5180555555555555</v>
      </c>
      <c r="B30" s="9">
        <f>SUM(A30,Impostazioni!$B$26)</f>
        <v>0.5208333333333333</v>
      </c>
      <c r="C30" s="14" t="str">
        <f>Squadre!$B$7</f>
        <v>FLL 17</v>
      </c>
      <c r="D30" s="15" t="str">
        <f>Squadre!$C$7</f>
        <v>MAGNITUDO 7.0</v>
      </c>
      <c r="E30" s="15"/>
      <c r="F30" s="17" t="str">
        <f>Squadre!$B$18</f>
        <v>FLL Fake</v>
      </c>
      <c r="G30" s="18" t="str">
        <f>Squadre!$C$18</f>
        <v>- No Team -</v>
      </c>
    </row>
    <row r="31" spans="1:7" ht="12.75">
      <c r="A31" s="9">
        <f>SUM(A30,Impostazioni!$B$26)</f>
        <v>0.5208333333333333</v>
      </c>
      <c r="B31" s="9">
        <f>SUM(A31,Impostazioni!$B$26)</f>
        <v>0.523611111111111</v>
      </c>
      <c r="C31" s="14" t="str">
        <f>Squadre!$B$13</f>
        <v>FLL 37</v>
      </c>
      <c r="D31" s="15" t="str">
        <f>Squadre!$C$13</f>
        <v>Fermi Lucca</v>
      </c>
      <c r="E31" s="15"/>
      <c r="F31" s="14" t="str">
        <f>Squadre!$B$8</f>
        <v>FLL 18</v>
      </c>
      <c r="G31" s="15" t="str">
        <f>Squadre!$C$8</f>
        <v>Team pegni</v>
      </c>
    </row>
    <row r="32" spans="1:7" ht="12.75">
      <c r="A32" s="9">
        <f>SUM(A31,Impostazioni!$B$26)</f>
        <v>0.523611111111111</v>
      </c>
      <c r="B32" s="9">
        <f>SUM(A32,Impostazioni!$B$26)</f>
        <v>0.5263888888888888</v>
      </c>
      <c r="C32" s="14" t="str">
        <f>Squadre!$B$3</f>
        <v>FLL 1</v>
      </c>
      <c r="D32" s="15" t="str">
        <f>Squadre!$C$3</f>
        <v>RobotSmile</v>
      </c>
      <c r="E32" s="15"/>
      <c r="F32" s="19" t="str">
        <f>Squadre!$B$9</f>
        <v>FLL 19</v>
      </c>
      <c r="G32" s="20" t="str">
        <f>Squadre!$C$9</f>
        <v>DROID Team</v>
      </c>
    </row>
    <row r="33" spans="1:7" ht="12.75">
      <c r="A33" s="9">
        <f>SUM(A32,Impostazioni!$B$26)</f>
        <v>0.5263888888888888</v>
      </c>
      <c r="B33" s="9">
        <f>SUM(A33,Impostazioni!$B$26)</f>
        <v>0.5291666666666666</v>
      </c>
      <c r="C33" s="14" t="str">
        <f>Squadre!$B$14</f>
        <v>FLL 39</v>
      </c>
      <c r="D33" s="15" t="str">
        <f>Squadre!$C$14</f>
        <v>Rete Robotica</v>
      </c>
      <c r="E33" s="15"/>
      <c r="F33" s="14" t="str">
        <f>Squadre!$B$4</f>
        <v>FLL 10</v>
      </c>
      <c r="G33" s="15" t="str">
        <f>Squadre!$C$4</f>
        <v>RANAKID</v>
      </c>
    </row>
    <row r="49" spans="3:5" ht="12.75">
      <c r="C49" s="14"/>
      <c r="D49" s="15"/>
      <c r="E49" s="15"/>
    </row>
  </sheetData>
  <sheetProtection selectLockedCells="1" selectUnlockedCells="1"/>
  <mergeCells count="3">
    <mergeCell ref="A2:G2"/>
    <mergeCell ref="A14:G14"/>
    <mergeCell ref="A25:G2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M42"/>
  <sheetViews>
    <sheetView zoomScale="90" zoomScaleNormal="90" zoomScalePageLayoutView="0" workbookViewId="0" topLeftCell="A1">
      <selection activeCell="B17" sqref="B17"/>
    </sheetView>
  </sheetViews>
  <sheetFormatPr defaultColWidth="11.57421875" defaultRowHeight="12.75"/>
  <cols>
    <col min="1" max="1" width="7.28125" style="0" customWidth="1"/>
    <col min="2" max="2" width="25.28125" style="0" customWidth="1"/>
    <col min="3" max="3" width="4.00390625" style="0" customWidth="1"/>
    <col min="4" max="4" width="8.421875" style="0" customWidth="1"/>
    <col min="5" max="6" width="6.140625" style="0" customWidth="1"/>
    <col min="7" max="7" width="5.8515625" style="0" customWidth="1"/>
    <col min="8" max="8" width="8.421875" style="0" customWidth="1"/>
    <col min="9" max="9" width="3.8515625" style="0" customWidth="1"/>
    <col min="10" max="11" width="6.140625" style="0" customWidth="1"/>
    <col min="12" max="12" width="9.28125" style="0" customWidth="1"/>
    <col min="13" max="13" width="7.140625" style="0" customWidth="1"/>
    <col min="14" max="14" width="6.8515625" style="0" customWidth="1"/>
    <col min="15" max="15" width="4.421875" style="0" customWidth="1"/>
    <col min="16" max="17" width="8.57421875" style="0" customWidth="1"/>
    <col min="18" max="18" width="7.140625" style="0" customWidth="1"/>
    <col min="19" max="19" width="8.57421875" style="0" customWidth="1"/>
    <col min="20" max="20" width="6.8515625" style="0" customWidth="1"/>
    <col min="21" max="21" width="4.00390625" style="21" customWidth="1"/>
    <col min="22" max="22" width="6.140625" style="21" customWidth="1"/>
    <col min="23" max="23" width="7.140625" style="21" customWidth="1"/>
    <col min="24" max="25" width="6.140625" style="0" customWidth="1"/>
    <col min="26" max="26" width="6.8515625" style="0" customWidth="1"/>
    <col min="27" max="27" width="3.7109375" style="21" customWidth="1"/>
    <col min="28" max="29" width="6.140625" style="21" customWidth="1"/>
    <col min="30" max="31" width="6.140625" style="0" customWidth="1"/>
    <col min="32" max="32" width="5.7109375" style="0" customWidth="1"/>
    <col min="33" max="33" width="3.7109375" style="21" customWidth="1"/>
    <col min="34" max="35" width="6.140625" style="21" customWidth="1"/>
    <col min="36" max="37" width="6.140625" style="0" customWidth="1"/>
    <col min="38" max="38" width="6.8515625" style="0" customWidth="1"/>
  </cols>
  <sheetData>
    <row r="1" spans="1:38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3:38" s="11" customFormat="1" ht="12.75">
      <c r="C3" s="24"/>
      <c r="D3" s="16" t="s">
        <v>24</v>
      </c>
      <c r="E3" s="16" t="s">
        <v>25</v>
      </c>
      <c r="F3" s="11" t="s">
        <v>26</v>
      </c>
      <c r="G3" s="11" t="s">
        <v>27</v>
      </c>
      <c r="H3" s="11" t="s">
        <v>28</v>
      </c>
      <c r="I3" s="24"/>
      <c r="J3" s="16" t="s">
        <v>24</v>
      </c>
      <c r="K3" s="16" t="s">
        <v>25</v>
      </c>
      <c r="L3" s="11" t="s">
        <v>26</v>
      </c>
      <c r="M3" s="11" t="s">
        <v>27</v>
      </c>
      <c r="N3" s="11" t="s">
        <v>28</v>
      </c>
      <c r="O3" s="24"/>
      <c r="P3" s="16" t="s">
        <v>24</v>
      </c>
      <c r="Q3" s="16" t="s">
        <v>25</v>
      </c>
      <c r="R3" s="11" t="s">
        <v>26</v>
      </c>
      <c r="S3" s="11" t="s">
        <v>27</v>
      </c>
      <c r="T3" s="11" t="s">
        <v>28</v>
      </c>
      <c r="U3" s="24"/>
      <c r="V3" s="16" t="s">
        <v>24</v>
      </c>
      <c r="W3" s="16" t="s">
        <v>25</v>
      </c>
      <c r="X3" s="25" t="s">
        <v>26</v>
      </c>
      <c r="Y3" s="25" t="s">
        <v>27</v>
      </c>
      <c r="Z3" s="25" t="s">
        <v>28</v>
      </c>
      <c r="AA3" s="26"/>
      <c r="AB3" s="16" t="s">
        <v>24</v>
      </c>
      <c r="AC3" s="16" t="s">
        <v>25</v>
      </c>
      <c r="AD3" s="25" t="s">
        <v>26</v>
      </c>
      <c r="AE3" s="25" t="s">
        <v>27</v>
      </c>
      <c r="AF3" s="25" t="s">
        <v>28</v>
      </c>
      <c r="AG3" s="26"/>
      <c r="AH3" s="16" t="s">
        <v>24</v>
      </c>
      <c r="AI3" s="16" t="s">
        <v>25</v>
      </c>
      <c r="AJ3" s="25" t="s">
        <v>26</v>
      </c>
      <c r="AK3" s="25" t="s">
        <v>27</v>
      </c>
      <c r="AL3" s="25" t="s">
        <v>28</v>
      </c>
    </row>
    <row r="4" spans="1:38" ht="12.75">
      <c r="A4" s="14" t="str">
        <f>Squadre!$B$3</f>
        <v>FLL 1</v>
      </c>
      <c r="B4" s="27" t="str">
        <f>Squadre!$C$3</f>
        <v>RobotSmile</v>
      </c>
      <c r="C4" s="28"/>
      <c r="D4" s="29"/>
      <c r="E4" s="29"/>
      <c r="F4" s="12">
        <v>0.3958333333333333</v>
      </c>
      <c r="G4" s="13">
        <v>0.4027777777777778</v>
      </c>
      <c r="H4" s="30" t="s">
        <v>29</v>
      </c>
      <c r="I4" s="21"/>
      <c r="J4" s="29">
        <f>SUM(L4,-Impostazioni!$B$28)</f>
        <v>0.4097222222222222</v>
      </c>
      <c r="K4" s="29">
        <f>SUM(J4,Impostazioni!$B$29)</f>
        <v>0.4125</v>
      </c>
      <c r="L4" s="16">
        <v>0.41388888888888886</v>
      </c>
      <c r="M4" s="13">
        <v>0.4166666666666667</v>
      </c>
      <c r="N4" s="30" t="s">
        <v>30</v>
      </c>
      <c r="O4" s="21"/>
      <c r="P4" s="16"/>
      <c r="Q4" s="16"/>
      <c r="R4" s="13">
        <v>0.4479166666666667</v>
      </c>
      <c r="S4" s="13">
        <v>0.4548611111111111</v>
      </c>
      <c r="T4" s="30" t="s">
        <v>31</v>
      </c>
      <c r="V4" s="29">
        <f>SUM(X4,-Impostazioni!$B$28)</f>
        <v>0.46458333333333335</v>
      </c>
      <c r="W4" s="29">
        <f>SUM(V4,Impostazioni!$B$29)</f>
        <v>0.4673611111111111</v>
      </c>
      <c r="X4" s="16">
        <v>0.46875</v>
      </c>
      <c r="Y4" s="16">
        <v>0.47152777777777777</v>
      </c>
      <c r="Z4" s="30" t="s">
        <v>32</v>
      </c>
      <c r="AA4" s="31"/>
      <c r="AB4" s="16"/>
      <c r="AC4" s="16"/>
      <c r="AD4" s="16">
        <v>0.5</v>
      </c>
      <c r="AE4" s="16">
        <v>0.5069444444444444</v>
      </c>
      <c r="AF4" s="15" t="s">
        <v>33</v>
      </c>
      <c r="AG4" s="31"/>
      <c r="AH4" s="29">
        <f>SUM(AJ4,-Impostazioni!$B$28)</f>
        <v>0.5194444444444445</v>
      </c>
      <c r="AI4" s="29">
        <f>SUM(AH4,Impostazioni!$B$29)</f>
        <v>0.5222222222222223</v>
      </c>
      <c r="AJ4" s="32">
        <v>0.5236111111111111</v>
      </c>
      <c r="AK4" s="32">
        <v>0.5263888888888889</v>
      </c>
      <c r="AL4" s="33" t="s">
        <v>34</v>
      </c>
    </row>
    <row r="5" spans="1:38" ht="12.75">
      <c r="A5" s="14" t="str">
        <f>Squadre!$B$4</f>
        <v>FLL 10</v>
      </c>
      <c r="B5" s="27" t="str">
        <f>Squadre!$C$4</f>
        <v>RANAKID</v>
      </c>
      <c r="C5" s="28"/>
      <c r="D5" s="29"/>
      <c r="E5" s="29"/>
      <c r="F5" s="16">
        <v>0.40625</v>
      </c>
      <c r="G5" s="16">
        <v>0.4131944444444444</v>
      </c>
      <c r="H5" s="30" t="s">
        <v>29</v>
      </c>
      <c r="I5" s="21"/>
      <c r="J5" s="34">
        <f>SUM(L5,-Impostazioni!$B$28)</f>
        <v>0.4152777777777778</v>
      </c>
      <c r="K5" s="34">
        <f>SUM(J5,Impostazioni!$B$29)</f>
        <v>0.41805555555555557</v>
      </c>
      <c r="L5" s="35">
        <v>0.41944444444444445</v>
      </c>
      <c r="M5" s="35">
        <v>0.4222222222222222</v>
      </c>
      <c r="N5" s="36" t="s">
        <v>30</v>
      </c>
      <c r="O5" s="21"/>
      <c r="P5" s="16"/>
      <c r="Q5" s="16"/>
      <c r="R5" s="13">
        <v>0.4583333333333333</v>
      </c>
      <c r="S5" s="13">
        <v>0.4652777777777778</v>
      </c>
      <c r="T5" s="30" t="s">
        <v>31</v>
      </c>
      <c r="V5" s="29">
        <f>SUM(X5,-Impostazioni!$B$28)</f>
        <v>0.4701388888888889</v>
      </c>
      <c r="W5" s="29">
        <f>SUM(V5,Impostazioni!$B$29)</f>
        <v>0.47291666666666665</v>
      </c>
      <c r="X5" s="13">
        <v>0.47430555555555554</v>
      </c>
      <c r="Y5" s="13">
        <v>0.47708333333333336</v>
      </c>
      <c r="Z5" s="30" t="s">
        <v>32</v>
      </c>
      <c r="AA5" s="31"/>
      <c r="AB5" s="16"/>
      <c r="AC5" s="16"/>
      <c r="AD5" s="13">
        <v>0.5104166666666666</v>
      </c>
      <c r="AE5" s="13">
        <v>0.5173611111111112</v>
      </c>
      <c r="AF5" s="15" t="s">
        <v>33</v>
      </c>
      <c r="AG5" s="31"/>
      <c r="AH5" s="29">
        <f>SUM(AJ5,-Impostazioni!$B$28)</f>
        <v>0.5222222222222223</v>
      </c>
      <c r="AI5" s="29">
        <f>SUM(AH5,Impostazioni!$B$29)</f>
        <v>0.525</v>
      </c>
      <c r="AJ5" s="32">
        <v>0.5263888888888889</v>
      </c>
      <c r="AK5" s="32">
        <v>0.5291666666666667</v>
      </c>
      <c r="AL5" s="33" t="s">
        <v>34</v>
      </c>
    </row>
    <row r="6" spans="1:38" ht="12.75">
      <c r="A6" s="14" t="str">
        <f>Squadre!$B$5</f>
        <v>FLL 11</v>
      </c>
      <c r="B6" s="27" t="str">
        <f>Squadre!$C$5</f>
        <v>I ROBOTICI</v>
      </c>
      <c r="C6" s="28"/>
      <c r="D6" s="29">
        <f>SUM(F6,-Impostazioni!$B$28)</f>
        <v>0.39861111111111114</v>
      </c>
      <c r="E6" s="29">
        <f>SUM(D6,Impostazioni!$B$29)</f>
        <v>0.4013888888888889</v>
      </c>
      <c r="F6" s="16">
        <v>0.4027777777777778</v>
      </c>
      <c r="G6" s="16">
        <v>0.40555555555555556</v>
      </c>
      <c r="H6" s="30" t="s">
        <v>30</v>
      </c>
      <c r="I6" s="21"/>
      <c r="J6" s="29"/>
      <c r="K6" s="29"/>
      <c r="L6" s="16">
        <v>0.4166666666666667</v>
      </c>
      <c r="M6" s="16">
        <v>0.4236111111111111</v>
      </c>
      <c r="N6" s="30" t="s">
        <v>29</v>
      </c>
      <c r="O6" s="21"/>
      <c r="P6" s="29">
        <f>SUM(R6,-Impostazioni!$B$28)</f>
        <v>0.45069444444444445</v>
      </c>
      <c r="Q6" s="29">
        <f>SUM(P6,Impostazioni!$B$29)</f>
        <v>0.4534722222222222</v>
      </c>
      <c r="R6" s="37">
        <v>0.4548611111111111</v>
      </c>
      <c r="S6" s="13">
        <v>0.4576388888888889</v>
      </c>
      <c r="T6" s="30" t="s">
        <v>32</v>
      </c>
      <c r="V6" s="16"/>
      <c r="W6" s="16"/>
      <c r="X6" s="13">
        <v>0.46875</v>
      </c>
      <c r="Y6" s="13">
        <v>0.4756944444444444</v>
      </c>
      <c r="Z6" s="30" t="s">
        <v>31</v>
      </c>
      <c r="AA6" s="31"/>
      <c r="AB6" s="29">
        <f>SUM(AD6,-Impostazioni!$B$28)</f>
        <v>0.5055555555555555</v>
      </c>
      <c r="AC6" s="29">
        <f>SUM(AB6,Impostazioni!$B$29)</f>
        <v>0.5083333333333333</v>
      </c>
      <c r="AD6" s="13">
        <v>0.5097222222222222</v>
      </c>
      <c r="AE6" s="13">
        <v>0.5125</v>
      </c>
      <c r="AF6" s="15" t="s">
        <v>34</v>
      </c>
      <c r="AG6" s="31"/>
      <c r="AH6" s="32"/>
      <c r="AI6" s="32"/>
      <c r="AJ6" s="32">
        <v>0.5833333333333334</v>
      </c>
      <c r="AK6" s="32">
        <v>0.5902777777777778</v>
      </c>
      <c r="AL6" s="15" t="s">
        <v>33</v>
      </c>
    </row>
    <row r="7" spans="1:38" ht="12.75">
      <c r="A7" s="14" t="str">
        <f>Squadre!$B$6</f>
        <v>FLL 12</v>
      </c>
      <c r="B7" s="27" t="str">
        <f>Squadre!$C$6</f>
        <v>ERRE COME ROBOT</v>
      </c>
      <c r="C7" s="28"/>
      <c r="D7" s="29">
        <f>SUM(F7,-Impostazioni!$B$28)</f>
        <v>0.4013888888888889</v>
      </c>
      <c r="E7" s="29">
        <f>SUM(D7,Impostazioni!$B$29)</f>
        <v>0.4041666666666667</v>
      </c>
      <c r="F7" s="16">
        <v>0.40555555555555556</v>
      </c>
      <c r="G7" s="16">
        <v>0.4083333333333333</v>
      </c>
      <c r="H7" s="30" t="s">
        <v>30</v>
      </c>
      <c r="I7" s="21"/>
      <c r="J7" s="29"/>
      <c r="K7" s="29"/>
      <c r="L7" s="16">
        <v>0.4270833333333333</v>
      </c>
      <c r="M7" s="16">
        <v>0.4340277777777778</v>
      </c>
      <c r="N7" s="30" t="s">
        <v>29</v>
      </c>
      <c r="O7" s="21"/>
      <c r="P7" s="29">
        <f>SUM(R7,-Impostazioni!$B$28)</f>
        <v>0.45625</v>
      </c>
      <c r="Q7" s="29">
        <f>SUM(P7,Impostazioni!$B$29)</f>
        <v>0.45902777777777776</v>
      </c>
      <c r="R7" s="16">
        <v>0.46041666666666664</v>
      </c>
      <c r="S7" s="13">
        <v>0.46319444444444446</v>
      </c>
      <c r="T7" s="30" t="s">
        <v>32</v>
      </c>
      <c r="V7" s="16"/>
      <c r="W7" s="16"/>
      <c r="X7" s="13">
        <v>0.4791666666666667</v>
      </c>
      <c r="Y7" s="13">
        <v>0.4861111111111111</v>
      </c>
      <c r="Z7" s="30" t="s">
        <v>31</v>
      </c>
      <c r="AA7" s="31"/>
      <c r="AB7" s="29">
        <f>SUM(AD7,-Impostazioni!$B$28)</f>
        <v>0.5083333333333333</v>
      </c>
      <c r="AC7" s="29">
        <f>SUM(AB7,Impostazioni!$B$29)</f>
        <v>0.5111111111111111</v>
      </c>
      <c r="AD7" s="13">
        <v>0.5125</v>
      </c>
      <c r="AE7" s="13">
        <v>0.5152777777777777</v>
      </c>
      <c r="AF7" s="15" t="s">
        <v>34</v>
      </c>
      <c r="AG7" s="31"/>
      <c r="AH7" s="32"/>
      <c r="AI7" s="32"/>
      <c r="AJ7" s="32">
        <v>0.59375</v>
      </c>
      <c r="AK7" s="32">
        <v>0.6006944444444444</v>
      </c>
      <c r="AL7" s="15" t="s">
        <v>33</v>
      </c>
    </row>
    <row r="8" spans="1:38" ht="12.75">
      <c r="A8" s="14" t="str">
        <f>Squadre!$B$7</f>
        <v>FLL 17</v>
      </c>
      <c r="B8" s="27" t="str">
        <f>Squadre!$C$7</f>
        <v>MAGNITUDO 7.0</v>
      </c>
      <c r="C8" s="28"/>
      <c r="D8" s="29">
        <f>SUM(F8,-Impostazioni!$B$28)</f>
        <v>0.40694444444444444</v>
      </c>
      <c r="E8" s="29">
        <f>SUM(D8,Impostazioni!$B$29)</f>
        <v>0.4097222222222222</v>
      </c>
      <c r="F8" s="16">
        <v>0.4111111111111111</v>
      </c>
      <c r="G8" s="16">
        <v>0.41388888888888886</v>
      </c>
      <c r="H8" s="30" t="s">
        <v>30</v>
      </c>
      <c r="I8" s="21"/>
      <c r="J8" s="29"/>
      <c r="K8" s="29"/>
      <c r="L8" s="16">
        <v>0.4375</v>
      </c>
      <c r="M8" s="16">
        <v>0.4444444444444444</v>
      </c>
      <c r="N8" s="30" t="s">
        <v>29</v>
      </c>
      <c r="O8" s="21"/>
      <c r="P8" s="29">
        <f>SUM(R8,-Impostazioni!$B$28)</f>
        <v>0.4590277777777778</v>
      </c>
      <c r="Q8" s="29">
        <f>SUM(P8,Impostazioni!$B$29)</f>
        <v>0.4618055555555556</v>
      </c>
      <c r="R8" s="16">
        <v>0.46319444444444446</v>
      </c>
      <c r="S8" s="13">
        <v>0.46597222222222223</v>
      </c>
      <c r="T8" s="30" t="s">
        <v>32</v>
      </c>
      <c r="V8" s="16"/>
      <c r="W8" s="16"/>
      <c r="X8" s="13">
        <v>0.4895833333333333</v>
      </c>
      <c r="Y8" s="13">
        <v>0.4965277777777778</v>
      </c>
      <c r="Z8" s="30" t="s">
        <v>31</v>
      </c>
      <c r="AA8" s="31"/>
      <c r="AB8" s="29">
        <f>SUM(AD8,-Impostazioni!$B$28)</f>
        <v>0.513888888888889</v>
      </c>
      <c r="AC8" s="29">
        <f>SUM(AB8,Impostazioni!$B$29)</f>
        <v>0.5166666666666667</v>
      </c>
      <c r="AD8" s="13">
        <v>0.5180555555555556</v>
      </c>
      <c r="AE8" s="13">
        <v>0.5208333333333334</v>
      </c>
      <c r="AF8" s="15" t="s">
        <v>34</v>
      </c>
      <c r="AG8" s="31"/>
      <c r="AH8" s="32"/>
      <c r="AI8" s="32"/>
      <c r="AJ8" s="32">
        <v>0.6041666666666666</v>
      </c>
      <c r="AK8" s="32">
        <v>0.6111111111111112</v>
      </c>
      <c r="AL8" s="15" t="s">
        <v>33</v>
      </c>
    </row>
    <row r="9" spans="1:38" ht="12.75">
      <c r="A9" s="14" t="str">
        <f>Squadre!$B$8</f>
        <v>FLL 18</v>
      </c>
      <c r="B9" s="27" t="str">
        <f>Squadre!$C$8</f>
        <v>Team pegni</v>
      </c>
      <c r="C9" s="28"/>
      <c r="D9" s="29"/>
      <c r="E9" s="29"/>
      <c r="F9" s="16">
        <v>0.3958333333333333</v>
      </c>
      <c r="G9" s="16">
        <v>0.4027777777777778</v>
      </c>
      <c r="H9" s="30" t="s">
        <v>33</v>
      </c>
      <c r="I9" s="21"/>
      <c r="J9" s="29">
        <f>SUM(L9,-Impostazioni!$B$28)</f>
        <v>0.4152777777777778</v>
      </c>
      <c r="K9" s="29">
        <f>SUM(J9,Impostazioni!$B$29)</f>
        <v>0.41805555555555557</v>
      </c>
      <c r="L9" s="16">
        <v>0.41944444444444445</v>
      </c>
      <c r="M9" s="16">
        <v>0.4222222222222222</v>
      </c>
      <c r="N9" s="30" t="s">
        <v>30</v>
      </c>
      <c r="O9" s="21"/>
      <c r="P9" s="16"/>
      <c r="Q9" s="16"/>
      <c r="R9" s="16">
        <v>0.4479166666666667</v>
      </c>
      <c r="S9" s="13">
        <v>0.4548611111111111</v>
      </c>
      <c r="T9" s="30" t="s">
        <v>29</v>
      </c>
      <c r="V9" s="29">
        <f>SUM(X9,-Impostazioni!$B$28)</f>
        <v>0.46458333333333335</v>
      </c>
      <c r="W9" s="29">
        <f>SUM(V9,Impostazioni!$B$29)</f>
        <v>0.4673611111111111</v>
      </c>
      <c r="X9" s="16">
        <v>0.46875</v>
      </c>
      <c r="Y9" s="13">
        <v>0.47152777777777777</v>
      </c>
      <c r="Z9" s="30" t="s">
        <v>32</v>
      </c>
      <c r="AA9" s="31"/>
      <c r="AB9" s="38"/>
      <c r="AC9" s="38"/>
      <c r="AD9" s="37">
        <v>0.5</v>
      </c>
      <c r="AE9" s="16">
        <v>0.5069444444444444</v>
      </c>
      <c r="AF9" s="15" t="s">
        <v>31</v>
      </c>
      <c r="AG9" s="31"/>
      <c r="AH9" s="29">
        <f>SUM(AJ9,-Impostazioni!$B$28)</f>
        <v>0.5166666666666667</v>
      </c>
      <c r="AI9" s="29">
        <f>SUM(AH9,Impostazioni!$B$29)</f>
        <v>0.5194444444444445</v>
      </c>
      <c r="AJ9" s="32">
        <v>0.5208333333333334</v>
      </c>
      <c r="AK9" s="32">
        <v>0.5236111111111111</v>
      </c>
      <c r="AL9" s="33" t="s">
        <v>34</v>
      </c>
    </row>
    <row r="10" spans="1:38" ht="12.75">
      <c r="A10" s="14" t="str">
        <f>Squadre!$B$9</f>
        <v>FLL 19</v>
      </c>
      <c r="B10" s="27" t="str">
        <f>Squadre!$C$9</f>
        <v>DROID Team</v>
      </c>
      <c r="C10" s="28"/>
      <c r="D10" s="29"/>
      <c r="E10" s="29"/>
      <c r="F10" s="16">
        <v>0.40625</v>
      </c>
      <c r="G10" s="16">
        <v>0.4131944444444444</v>
      </c>
      <c r="H10" s="30" t="s">
        <v>33</v>
      </c>
      <c r="I10" s="21"/>
      <c r="J10" s="29">
        <f>SUM(L10,-Impostazioni!$B$28)</f>
        <v>0.41805555555555557</v>
      </c>
      <c r="K10" s="29">
        <f>SUM(J10,Impostazioni!$B$29)</f>
        <v>0.42083333333333334</v>
      </c>
      <c r="L10" s="16">
        <v>0.4222222222222222</v>
      </c>
      <c r="M10" s="16">
        <v>0.425</v>
      </c>
      <c r="N10" s="30" t="s">
        <v>30</v>
      </c>
      <c r="O10" s="21"/>
      <c r="P10" s="16"/>
      <c r="Q10" s="16"/>
      <c r="R10" s="16">
        <v>0.4583333333333333</v>
      </c>
      <c r="S10" s="13">
        <v>0.4652777777777778</v>
      </c>
      <c r="T10" s="30" t="s">
        <v>29</v>
      </c>
      <c r="V10" s="29">
        <f>SUM(X10,-Impostazioni!$B$28)</f>
        <v>0.4701388888888889</v>
      </c>
      <c r="W10" s="29">
        <f>SUM(V10,Impostazioni!$B$29)</f>
        <v>0.47291666666666665</v>
      </c>
      <c r="X10" s="16">
        <v>0.47430555555555554</v>
      </c>
      <c r="Y10" s="13">
        <v>0.47708333333333336</v>
      </c>
      <c r="Z10" s="30" t="s">
        <v>32</v>
      </c>
      <c r="AA10" s="31"/>
      <c r="AB10" s="16"/>
      <c r="AC10" s="16"/>
      <c r="AD10" s="16">
        <v>0.5104166666666666</v>
      </c>
      <c r="AE10" s="13">
        <v>0.5173611111111112</v>
      </c>
      <c r="AF10" s="15" t="s">
        <v>31</v>
      </c>
      <c r="AG10" s="31"/>
      <c r="AH10" s="34">
        <f>SUM(AJ10,-Impostazioni!$B$28)</f>
        <v>0.5194444444444445</v>
      </c>
      <c r="AI10" s="34">
        <f>SUM(AH10,Impostazioni!$B$29)</f>
        <v>0.5222222222222223</v>
      </c>
      <c r="AJ10" s="39">
        <v>0.5236111111111111</v>
      </c>
      <c r="AK10" s="39">
        <v>0.5263888888888889</v>
      </c>
      <c r="AL10" s="36" t="s">
        <v>34</v>
      </c>
    </row>
    <row r="11" spans="1:38" ht="12.75">
      <c r="A11" s="14" t="str">
        <f>Squadre!$B$10</f>
        <v>FLL 22</v>
      </c>
      <c r="B11" s="27" t="str">
        <f>Squadre!$C$10</f>
        <v>DBP TEAM MIRANDOLA</v>
      </c>
      <c r="C11" s="28"/>
      <c r="D11" s="29">
        <f>SUM(F11,-Impostazioni!$B$28)</f>
        <v>0.4013888888888889</v>
      </c>
      <c r="E11" s="29">
        <f>SUM(D11,Impostazioni!$B$29)</f>
        <v>0.4041666666666667</v>
      </c>
      <c r="F11" s="16">
        <v>0.40555555555555556</v>
      </c>
      <c r="G11" s="16">
        <v>0.4083333333333333</v>
      </c>
      <c r="H11" s="30" t="s">
        <v>30</v>
      </c>
      <c r="I11" s="21"/>
      <c r="J11" s="29"/>
      <c r="K11" s="29"/>
      <c r="L11" s="16">
        <v>0.4166666666666667</v>
      </c>
      <c r="M11" s="16">
        <v>0.4236111111111111</v>
      </c>
      <c r="N11" s="30" t="s">
        <v>33</v>
      </c>
      <c r="O11" s="21"/>
      <c r="P11" s="29">
        <f>SUM(R11,-Impostazioni!$B$28)</f>
        <v>0.45069444444444445</v>
      </c>
      <c r="Q11" s="29">
        <f>SUM(P11,Impostazioni!$B$29)</f>
        <v>0.4534722222222222</v>
      </c>
      <c r="R11" s="16">
        <v>0.4548611111111111</v>
      </c>
      <c r="S11" s="16">
        <v>0.4576388888888889</v>
      </c>
      <c r="T11" s="30" t="s">
        <v>32</v>
      </c>
      <c r="V11" s="16"/>
      <c r="W11" s="16"/>
      <c r="X11" s="16">
        <v>0.46875</v>
      </c>
      <c r="Y11" s="13">
        <v>0.4756944444444444</v>
      </c>
      <c r="Z11" s="30" t="s">
        <v>29</v>
      </c>
      <c r="AA11" s="31"/>
      <c r="AB11" s="29">
        <f>SUM(AD11,-Impostazioni!$B$28)</f>
        <v>0.5027777777777778</v>
      </c>
      <c r="AC11" s="29">
        <f>SUM(AB11,Impostazioni!$B$29)</f>
        <v>0.5055555555555555</v>
      </c>
      <c r="AD11" s="16">
        <v>0.5069444444444444</v>
      </c>
      <c r="AE11" s="13">
        <v>0.5097222222222222</v>
      </c>
      <c r="AF11" s="15" t="s">
        <v>34</v>
      </c>
      <c r="AG11" s="31"/>
      <c r="AH11" s="32"/>
      <c r="AI11" s="32"/>
      <c r="AJ11" s="32">
        <v>0.5833333333333334</v>
      </c>
      <c r="AK11" s="32">
        <v>0.5902777777777778</v>
      </c>
      <c r="AL11" s="15" t="s">
        <v>31</v>
      </c>
    </row>
    <row r="12" spans="1:38" ht="12.75">
      <c r="A12" s="14" t="str">
        <f>Squadre!$B$11</f>
        <v>FLL 29</v>
      </c>
      <c r="B12" s="27" t="str">
        <f>Squadre!$C$11</f>
        <v>GenerAzione Cat</v>
      </c>
      <c r="C12" s="28"/>
      <c r="D12" s="29">
        <f>SUM(F12,-Impostazioni!$B$28)</f>
        <v>0.4041666666666667</v>
      </c>
      <c r="E12" s="29">
        <f>SUM(D12,Impostazioni!$B$29)</f>
        <v>0.40694444444444444</v>
      </c>
      <c r="F12" s="16">
        <v>0.4083333333333333</v>
      </c>
      <c r="G12" s="16">
        <v>0.4111111111111111</v>
      </c>
      <c r="H12" s="30" t="s">
        <v>30</v>
      </c>
      <c r="I12" s="21"/>
      <c r="J12" s="29"/>
      <c r="K12" s="29"/>
      <c r="L12" s="16">
        <v>0.4270833333333333</v>
      </c>
      <c r="M12" s="16">
        <v>0.4340277777777778</v>
      </c>
      <c r="N12" s="30" t="s">
        <v>33</v>
      </c>
      <c r="O12" s="21"/>
      <c r="P12" s="29">
        <f>SUM(R12,-Impostazioni!$B$28)</f>
        <v>0.4534722222222222</v>
      </c>
      <c r="Q12" s="29">
        <f>SUM(P12,Impostazioni!$B$29)</f>
        <v>0.45625</v>
      </c>
      <c r="R12" s="16">
        <v>0.4576388888888889</v>
      </c>
      <c r="S12" s="16">
        <v>0.46041666666666664</v>
      </c>
      <c r="T12" s="30" t="s">
        <v>32</v>
      </c>
      <c r="V12" s="16"/>
      <c r="W12" s="16"/>
      <c r="X12" s="16">
        <v>0.4791666666666667</v>
      </c>
      <c r="Y12" s="13">
        <v>0.4861111111111111</v>
      </c>
      <c r="Z12" s="30" t="s">
        <v>29</v>
      </c>
      <c r="AB12" s="29">
        <f>SUM(AD12,-Impostazioni!$B$28)</f>
        <v>0.5083333333333333</v>
      </c>
      <c r="AC12" s="29">
        <f>SUM(AB12,Impostazioni!$B$29)</f>
        <v>0.5111111111111111</v>
      </c>
      <c r="AD12" s="16">
        <v>0.5125</v>
      </c>
      <c r="AE12" s="13">
        <v>0.5152777777777777</v>
      </c>
      <c r="AF12" s="15" t="s">
        <v>34</v>
      </c>
      <c r="AG12" s="31"/>
      <c r="AH12" s="38"/>
      <c r="AI12" s="38"/>
      <c r="AJ12" s="37">
        <v>0.59375</v>
      </c>
      <c r="AK12" s="32">
        <v>0.6006944444444444</v>
      </c>
      <c r="AL12" s="15" t="s">
        <v>31</v>
      </c>
    </row>
    <row r="13" spans="1:38" ht="12.75">
      <c r="A13" s="14" t="str">
        <f>Squadre!$B$12</f>
        <v>FLL 33</v>
      </c>
      <c r="B13" s="27" t="str">
        <f>Squadre!$C$12</f>
        <v>MICCOROBOKIDS</v>
      </c>
      <c r="C13" s="28"/>
      <c r="D13" s="29">
        <f>SUM(F13,-Impostazioni!$B$28)</f>
        <v>0.41250000000000003</v>
      </c>
      <c r="E13" s="29">
        <f>SUM(D13,Impostazioni!$B$29)</f>
        <v>0.4152777777777778</v>
      </c>
      <c r="F13" s="16">
        <v>0.4166666666666667</v>
      </c>
      <c r="G13" s="16">
        <v>0.41944444444444445</v>
      </c>
      <c r="H13" s="30" t="s">
        <v>30</v>
      </c>
      <c r="I13" s="21"/>
      <c r="J13" s="29"/>
      <c r="K13" s="29"/>
      <c r="L13" s="16">
        <v>0.4375</v>
      </c>
      <c r="M13" s="16">
        <v>0.4444444444444444</v>
      </c>
      <c r="N13" s="30" t="s">
        <v>33</v>
      </c>
      <c r="O13" s="21"/>
      <c r="P13" s="29">
        <f>SUM(R13,-Impostazioni!$B$28)</f>
        <v>0.4590277777777778</v>
      </c>
      <c r="Q13" s="29">
        <f>SUM(P13,Impostazioni!$B$29)</f>
        <v>0.4618055555555556</v>
      </c>
      <c r="R13" s="16">
        <v>0.46319444444444446</v>
      </c>
      <c r="S13" s="16">
        <v>0.46597222222222223</v>
      </c>
      <c r="T13" s="30" t="s">
        <v>32</v>
      </c>
      <c r="V13" s="16"/>
      <c r="W13" s="16"/>
      <c r="X13" s="13">
        <v>0.4895833333333333</v>
      </c>
      <c r="Y13" s="13">
        <v>0.4965277777777778</v>
      </c>
      <c r="Z13" s="30" t="s">
        <v>29</v>
      </c>
      <c r="AA13" s="31"/>
      <c r="AB13" s="29">
        <f>SUM(AD13,-Impostazioni!$B$28)</f>
        <v>0.5111111111111111</v>
      </c>
      <c r="AC13" s="29">
        <f>SUM(AB13,Impostazioni!$B$29)</f>
        <v>0.5138888888888888</v>
      </c>
      <c r="AD13" s="16">
        <v>0.5152777777777777</v>
      </c>
      <c r="AE13" s="13">
        <v>0.5180555555555556</v>
      </c>
      <c r="AF13" s="15" t="s">
        <v>34</v>
      </c>
      <c r="AG13" s="31"/>
      <c r="AH13" s="32"/>
      <c r="AI13" s="32"/>
      <c r="AJ13" s="32">
        <v>0.6041666666666666</v>
      </c>
      <c r="AK13" s="32">
        <v>0.6111111111111112</v>
      </c>
      <c r="AL13" s="15" t="s">
        <v>31</v>
      </c>
    </row>
    <row r="14" spans="1:38" ht="12.75">
      <c r="A14" s="14" t="str">
        <f>Squadre!$B$13</f>
        <v>FLL 37</v>
      </c>
      <c r="B14" s="27" t="str">
        <f>Squadre!$C$13</f>
        <v>Fermi Lucca</v>
      </c>
      <c r="C14" s="28"/>
      <c r="D14" s="29"/>
      <c r="E14" s="29"/>
      <c r="F14" s="16">
        <v>0.3958333333333333</v>
      </c>
      <c r="G14" s="16">
        <v>0.4027777777777778</v>
      </c>
      <c r="H14" s="30" t="s">
        <v>31</v>
      </c>
      <c r="I14" s="21"/>
      <c r="J14" s="29">
        <f>SUM(L14,-Impostazioni!$B$28)</f>
        <v>0.4097222222222222</v>
      </c>
      <c r="K14" s="29">
        <f>SUM(J14,Impostazioni!$B$29)</f>
        <v>0.4125</v>
      </c>
      <c r="L14" s="16">
        <v>0.41388888888888886</v>
      </c>
      <c r="M14" s="16">
        <v>0.4166666666666667</v>
      </c>
      <c r="N14" s="30" t="s">
        <v>30</v>
      </c>
      <c r="O14" s="21"/>
      <c r="P14" s="16"/>
      <c r="Q14" s="16"/>
      <c r="R14" s="16">
        <v>0.4479166666666667</v>
      </c>
      <c r="S14" s="13">
        <v>0.4548611111111111</v>
      </c>
      <c r="T14" s="30" t="s">
        <v>33</v>
      </c>
      <c r="V14" s="29">
        <f>SUM(X14,-Impostazioni!$B$28)</f>
        <v>0.4673611111111111</v>
      </c>
      <c r="W14" s="29">
        <f>SUM(V14,Impostazioni!$B$29)</f>
        <v>0.4701388888888889</v>
      </c>
      <c r="X14" s="16">
        <v>0.47152777777777777</v>
      </c>
      <c r="Y14" s="16">
        <v>0.47430555555555554</v>
      </c>
      <c r="Z14" s="30" t="s">
        <v>32</v>
      </c>
      <c r="AA14" s="31"/>
      <c r="AB14" s="16"/>
      <c r="AC14" s="16"/>
      <c r="AD14" s="16">
        <v>0.5</v>
      </c>
      <c r="AE14" s="16">
        <v>0.5069444444444444</v>
      </c>
      <c r="AF14" s="15" t="s">
        <v>29</v>
      </c>
      <c r="AG14" s="31"/>
      <c r="AH14" s="29">
        <f>SUM(AJ14,-Impostazioni!$B$28)</f>
        <v>0.5166666666666667</v>
      </c>
      <c r="AI14" s="29">
        <f>SUM(AH14,Impostazioni!$B$29)</f>
        <v>0.5194444444444445</v>
      </c>
      <c r="AJ14" s="32">
        <v>0.5208333333333334</v>
      </c>
      <c r="AK14" s="32">
        <v>0.5236111111111111</v>
      </c>
      <c r="AL14" s="33" t="s">
        <v>34</v>
      </c>
    </row>
    <row r="15" spans="1:38" ht="12.75">
      <c r="A15" s="14" t="str">
        <f>Squadre!$B$14</f>
        <v>FLL 39</v>
      </c>
      <c r="B15" s="27" t="str">
        <f>Squadre!$C$14</f>
        <v>Rete Robotica</v>
      </c>
      <c r="C15" s="28"/>
      <c r="D15" s="29"/>
      <c r="E15" s="29"/>
      <c r="F15" s="16">
        <v>0.40625</v>
      </c>
      <c r="G15" s="16">
        <v>0.4131944444444444</v>
      </c>
      <c r="H15" s="30" t="s">
        <v>31</v>
      </c>
      <c r="I15" s="21"/>
      <c r="J15" s="29">
        <f>SUM(L15,-Impostazioni!$B$28)</f>
        <v>0.41805555555555557</v>
      </c>
      <c r="K15" s="29">
        <f>SUM(J15,Impostazioni!$B$29)</f>
        <v>0.42083333333333334</v>
      </c>
      <c r="L15" s="16">
        <v>0.4222222222222222</v>
      </c>
      <c r="M15" s="16">
        <v>0.425</v>
      </c>
      <c r="N15" s="30" t="s">
        <v>30</v>
      </c>
      <c r="O15" s="21"/>
      <c r="P15" s="16"/>
      <c r="Q15" s="16"/>
      <c r="R15" s="16">
        <v>0.4583333333333333</v>
      </c>
      <c r="S15" s="13">
        <v>0.4652777777777778</v>
      </c>
      <c r="T15" s="30" t="s">
        <v>33</v>
      </c>
      <c r="V15" s="34">
        <f>SUM(X15,-Impostazioni!$B$28)</f>
        <v>0.4673611111111111</v>
      </c>
      <c r="W15" s="34">
        <f>SUM(V15,Impostazioni!$B$29)</f>
        <v>0.4701388888888889</v>
      </c>
      <c r="X15" s="39">
        <v>0.47152777777777777</v>
      </c>
      <c r="Y15" s="39">
        <v>0.47430555555555554</v>
      </c>
      <c r="Z15" s="36" t="s">
        <v>32</v>
      </c>
      <c r="AA15" s="31"/>
      <c r="AB15" s="16"/>
      <c r="AC15" s="16"/>
      <c r="AD15" s="16">
        <v>0.5104166666666666</v>
      </c>
      <c r="AE15" s="13">
        <v>0.5173611111111112</v>
      </c>
      <c r="AF15" s="15" t="s">
        <v>29</v>
      </c>
      <c r="AG15" s="31"/>
      <c r="AH15" s="29">
        <f>SUM(AJ15,-Impostazioni!$B$28)</f>
        <v>0.5222222222222223</v>
      </c>
      <c r="AI15" s="29">
        <f>SUM(AH15,Impostazioni!$B$29)</f>
        <v>0.525</v>
      </c>
      <c r="AJ15" s="32">
        <v>0.5263888888888889</v>
      </c>
      <c r="AK15" s="32">
        <v>0.5291666666666667</v>
      </c>
      <c r="AL15" s="33" t="s">
        <v>34</v>
      </c>
    </row>
    <row r="16" spans="1:38" ht="12.75">
      <c r="A16" s="14" t="str">
        <f>Squadre!$B$15</f>
        <v>FLL 49</v>
      </c>
      <c r="B16" s="27" t="str">
        <f>Squadre!$C$15</f>
        <v>2 E_xtreme</v>
      </c>
      <c r="C16" s="28"/>
      <c r="D16" s="29">
        <f>SUM(F16,-Impostazioni!$B$28)</f>
        <v>0.39861111111111114</v>
      </c>
      <c r="E16" s="29">
        <f>SUM(D16,Impostazioni!$B$29)</f>
        <v>0.4013888888888889</v>
      </c>
      <c r="F16" s="16">
        <v>0.4027777777777778</v>
      </c>
      <c r="G16" s="16">
        <v>0.40555555555555556</v>
      </c>
      <c r="H16" s="30" t="s">
        <v>30</v>
      </c>
      <c r="I16" s="21"/>
      <c r="J16" s="16"/>
      <c r="K16" s="16"/>
      <c r="L16" s="16">
        <v>0.4166666666666667</v>
      </c>
      <c r="M16" s="16">
        <v>0.4236111111111111</v>
      </c>
      <c r="N16" s="30" t="s">
        <v>31</v>
      </c>
      <c r="O16" s="21"/>
      <c r="P16" s="29">
        <f>SUM(R16,-Impostazioni!$B$28)</f>
        <v>0.4534722222222222</v>
      </c>
      <c r="Q16" s="29">
        <f>SUM(P16,Impostazioni!$B$29)</f>
        <v>0.45625</v>
      </c>
      <c r="R16" s="16">
        <v>0.4576388888888889</v>
      </c>
      <c r="S16" s="13">
        <v>0.46041666666666664</v>
      </c>
      <c r="T16" s="30" t="s">
        <v>32</v>
      </c>
      <c r="V16" s="16"/>
      <c r="W16" s="16"/>
      <c r="X16" s="13">
        <v>0.46875</v>
      </c>
      <c r="Y16" s="13">
        <v>0.4756944444444444</v>
      </c>
      <c r="Z16" s="30" t="s">
        <v>33</v>
      </c>
      <c r="AA16" s="31"/>
      <c r="AB16" s="29">
        <f>SUM(AD16,-Impostazioni!$B$28)</f>
        <v>0.5027777777777778</v>
      </c>
      <c r="AC16" s="29">
        <f>SUM(AB16,Impostazioni!$B$29)</f>
        <v>0.5055555555555555</v>
      </c>
      <c r="AD16" s="16">
        <v>0.5069444444444444</v>
      </c>
      <c r="AE16" s="16">
        <v>0.5097222222222222</v>
      </c>
      <c r="AF16" s="15" t="s">
        <v>34</v>
      </c>
      <c r="AG16" s="31"/>
      <c r="AH16" s="32"/>
      <c r="AI16" s="32"/>
      <c r="AJ16" s="32">
        <v>0.5833333333333334</v>
      </c>
      <c r="AK16" s="32">
        <v>0.5902777777777778</v>
      </c>
      <c r="AL16" s="33" t="s">
        <v>29</v>
      </c>
    </row>
    <row r="17" spans="1:38" ht="12.75">
      <c r="A17" s="14" t="str">
        <f>Squadre!$B$16</f>
        <v>FLL 50</v>
      </c>
      <c r="B17" s="27" t="str">
        <f>Squadre!$C$16</f>
        <v>IIS Capellini Sauro</v>
      </c>
      <c r="C17" s="28"/>
      <c r="D17" s="29">
        <f>SUM(F17,-Impostazioni!$B$28)</f>
        <v>0.4041666666666667</v>
      </c>
      <c r="E17" s="29">
        <f>SUM(D17,Impostazioni!$B$29)</f>
        <v>0.40694444444444444</v>
      </c>
      <c r="F17" s="16">
        <v>0.4083333333333333</v>
      </c>
      <c r="G17" s="16">
        <v>0.4111111111111111</v>
      </c>
      <c r="H17" s="30" t="s">
        <v>30</v>
      </c>
      <c r="I17" s="21"/>
      <c r="J17" s="16"/>
      <c r="K17" s="16"/>
      <c r="L17" s="16">
        <v>0.4270833333333333</v>
      </c>
      <c r="M17" s="16">
        <v>0.4340277777777778</v>
      </c>
      <c r="N17" s="30" t="s">
        <v>31</v>
      </c>
      <c r="O17" s="21"/>
      <c r="P17" s="29">
        <f>SUM(R17,-Impostazioni!$B$28)</f>
        <v>0.45625</v>
      </c>
      <c r="Q17" s="29">
        <f>SUM(P17,Impostazioni!$B$29)</f>
        <v>0.45902777777777776</v>
      </c>
      <c r="R17" s="16">
        <v>0.46041666666666664</v>
      </c>
      <c r="S17" s="13">
        <v>0.46319444444444446</v>
      </c>
      <c r="T17" s="30" t="s">
        <v>32</v>
      </c>
      <c r="V17" s="38"/>
      <c r="W17" s="38"/>
      <c r="X17" s="37">
        <v>0.4791666666666667</v>
      </c>
      <c r="Y17" s="13">
        <v>0.4861111111111111</v>
      </c>
      <c r="Z17" s="30" t="s">
        <v>33</v>
      </c>
      <c r="AA17" s="31"/>
      <c r="AB17" s="29">
        <f>SUM(AD17,-Impostazioni!$B$28)</f>
        <v>0.5055555555555555</v>
      </c>
      <c r="AC17" s="29">
        <f>SUM(AB17,Impostazioni!$B$29)</f>
        <v>0.5083333333333333</v>
      </c>
      <c r="AD17" s="16">
        <v>0.5097222222222222</v>
      </c>
      <c r="AE17" s="16">
        <v>0.5125</v>
      </c>
      <c r="AF17" s="15" t="s">
        <v>34</v>
      </c>
      <c r="AG17" s="31"/>
      <c r="AH17" s="32"/>
      <c r="AI17" s="32"/>
      <c r="AJ17" s="32">
        <v>0.59375</v>
      </c>
      <c r="AK17" s="32">
        <v>0.6006944444444444</v>
      </c>
      <c r="AL17" s="33" t="s">
        <v>29</v>
      </c>
    </row>
    <row r="18" spans="1:38" ht="12.75">
      <c r="A18" s="40" t="str">
        <f>Squadre!$B$17</f>
        <v>FLL 55</v>
      </c>
      <c r="B18" s="27" t="str">
        <f>Squadre!$C$17</f>
        <v>Flood busters</v>
      </c>
      <c r="C18" s="28"/>
      <c r="D18" s="29">
        <f>SUM(F18,-Impostazioni!$B$28)</f>
        <v>0.40694444444444444</v>
      </c>
      <c r="E18" s="29">
        <f>SUM(D18,Impostazioni!$B$29)</f>
        <v>0.4097222222222222</v>
      </c>
      <c r="F18" s="16">
        <v>0.4111111111111111</v>
      </c>
      <c r="G18" s="16">
        <v>0.41388888888888886</v>
      </c>
      <c r="H18" s="30" t="s">
        <v>30</v>
      </c>
      <c r="I18" s="21"/>
      <c r="J18" s="16"/>
      <c r="K18" s="16"/>
      <c r="L18" s="16">
        <v>0.4375</v>
      </c>
      <c r="M18" s="16">
        <v>0.4444444444444444</v>
      </c>
      <c r="N18" s="30" t="s">
        <v>31</v>
      </c>
      <c r="O18" s="21"/>
      <c r="P18" s="29">
        <f>SUM(R18,-Impostazioni!$B$28)</f>
        <v>0.4618055555555556</v>
      </c>
      <c r="Q18" s="29">
        <f>SUM(P18,Impostazioni!$B$29)</f>
        <v>0.46458333333333335</v>
      </c>
      <c r="R18" s="16">
        <v>0.46597222222222223</v>
      </c>
      <c r="S18" s="16">
        <v>0.46875</v>
      </c>
      <c r="T18" s="30" t="s">
        <v>32</v>
      </c>
      <c r="V18" s="16"/>
      <c r="W18" s="16"/>
      <c r="X18" s="13">
        <v>0.4895833333333333</v>
      </c>
      <c r="Y18" s="13">
        <v>0.4965277777777778</v>
      </c>
      <c r="Z18" s="30" t="s">
        <v>33</v>
      </c>
      <c r="AA18" s="31"/>
      <c r="AB18" s="29">
        <f>SUM(AD18,-Impostazioni!$B$28)</f>
        <v>0.5111111111111111</v>
      </c>
      <c r="AC18" s="29">
        <f>SUM(AB18,Impostazioni!$B$29)</f>
        <v>0.5138888888888888</v>
      </c>
      <c r="AD18" s="16">
        <v>0.5152777777777777</v>
      </c>
      <c r="AE18" s="16">
        <v>0.5180555555555556</v>
      </c>
      <c r="AF18" s="15" t="s">
        <v>34</v>
      </c>
      <c r="AG18" s="31"/>
      <c r="AH18" s="32"/>
      <c r="AI18" s="32"/>
      <c r="AJ18" s="32">
        <v>0.6041666666666666</v>
      </c>
      <c r="AK18" s="32">
        <v>0.6111111111111112</v>
      </c>
      <c r="AL18" s="33" t="s">
        <v>29</v>
      </c>
    </row>
    <row r="19" spans="1:39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</row>
    <row r="20" spans="1:39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U20"/>
      <c r="V20"/>
      <c r="W20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</row>
    <row r="21" spans="1:26" s="22" customFormat="1" ht="12.75">
      <c r="A21" s="41"/>
      <c r="B21" s="22" t="s">
        <v>35</v>
      </c>
      <c r="Q21"/>
      <c r="X21" s="23"/>
      <c r="Y21" s="23"/>
      <c r="Z21" s="23"/>
    </row>
    <row r="22" spans="2:17" s="22" customFormat="1" ht="12.75">
      <c r="B22" s="22" t="s">
        <v>36</v>
      </c>
      <c r="Q22"/>
    </row>
    <row r="23" spans="1:17" s="22" customFormat="1" ht="12.75">
      <c r="A23" s="42"/>
      <c r="B23" s="43" t="s">
        <v>37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Q23"/>
    </row>
    <row r="24" spans="15:23" s="22" customFormat="1" ht="12.75">
      <c r="O24" s="44"/>
      <c r="P24" s="44"/>
      <c r="Q24" s="44"/>
      <c r="R24" s="45"/>
      <c r="S24" s="45"/>
      <c r="T24" s="44"/>
      <c r="U24" s="45"/>
      <c r="V24" s="45"/>
      <c r="W24" s="45"/>
    </row>
    <row r="25" spans="2:23" s="22" customFormat="1" ht="12.75">
      <c r="B25" s="22" t="s">
        <v>38</v>
      </c>
      <c r="O25" s="46"/>
      <c r="P25" s="46"/>
      <c r="Q25" s="46"/>
      <c r="R25" s="42"/>
      <c r="S25" s="42"/>
      <c r="T25" s="46"/>
      <c r="U25" s="45"/>
      <c r="V25" s="45"/>
      <c r="W25" s="45"/>
    </row>
    <row r="26" spans="2:23" s="22" customFormat="1" ht="12.75">
      <c r="B26" s="22" t="s">
        <v>39</v>
      </c>
      <c r="S26" s="47"/>
      <c r="T26" s="48"/>
      <c r="U26" s="42"/>
      <c r="V26" s="42"/>
      <c r="W26" s="42"/>
    </row>
    <row r="27" spans="2:23" s="22" customFormat="1" ht="12.75">
      <c r="B27" s="22" t="s">
        <v>40</v>
      </c>
      <c r="S27" s="47"/>
      <c r="T27" s="48"/>
      <c r="U27" s="49"/>
      <c r="V27" s="49"/>
      <c r="W27" s="49"/>
    </row>
    <row r="28" spans="6:23" s="22" customFormat="1" ht="12.75">
      <c r="F28" s="47"/>
      <c r="G28" s="49"/>
      <c r="H28" s="49"/>
      <c r="S28" s="47"/>
      <c r="T28" s="48"/>
      <c r="U28" s="49"/>
      <c r="V28" s="49"/>
      <c r="W28" s="49"/>
    </row>
    <row r="29" spans="19:23" s="22" customFormat="1" ht="12.75">
      <c r="S29" s="47"/>
      <c r="T29" s="48"/>
      <c r="U29" s="49"/>
      <c r="V29" s="49"/>
      <c r="W29" s="49"/>
    </row>
    <row r="30" spans="19:23" s="22" customFormat="1" ht="12.75">
      <c r="S30" s="47"/>
      <c r="T30" s="48"/>
      <c r="U30" s="49"/>
      <c r="V30" s="49"/>
      <c r="W30" s="49"/>
    </row>
    <row r="31" spans="19:23" s="22" customFormat="1" ht="12.75">
      <c r="S31" s="47"/>
      <c r="T31" s="48"/>
      <c r="U31" s="49"/>
      <c r="V31" s="49"/>
      <c r="W31" s="49"/>
    </row>
    <row r="32" spans="19:23" s="22" customFormat="1" ht="12.75">
      <c r="S32" s="47"/>
      <c r="T32" s="48"/>
      <c r="U32" s="49"/>
      <c r="V32" s="49"/>
      <c r="W32" s="49"/>
    </row>
    <row r="33" spans="19:23" s="22" customFormat="1" ht="12.75">
      <c r="S33" s="47"/>
      <c r="T33" s="48"/>
      <c r="U33" s="49"/>
      <c r="V33" s="49"/>
      <c r="W33" s="49"/>
    </row>
    <row r="34" spans="19:23" s="22" customFormat="1" ht="12.75">
      <c r="S34" s="47"/>
      <c r="T34" s="48"/>
      <c r="U34" s="49"/>
      <c r="V34" s="49"/>
      <c r="W34" s="49"/>
    </row>
    <row r="35" spans="19:23" s="22" customFormat="1" ht="12.75">
      <c r="S35" s="47"/>
      <c r="T35" s="48"/>
      <c r="U35" s="49"/>
      <c r="V35" s="49"/>
      <c r="W35" s="49"/>
    </row>
    <row r="36" spans="15:23" s="22" customFormat="1" ht="12.75">
      <c r="O36" s="32"/>
      <c r="P36" s="32"/>
      <c r="Q36" s="32"/>
      <c r="R36" s="37"/>
      <c r="S36" s="45"/>
      <c r="T36" s="44"/>
      <c r="U36" s="49"/>
      <c r="V36" s="49"/>
      <c r="W36" s="49"/>
    </row>
    <row r="37" spans="19:23" s="22" customFormat="1" ht="12.75">
      <c r="S37" s="47"/>
      <c r="T37" s="48"/>
      <c r="U37" s="45"/>
      <c r="V37" s="45"/>
      <c r="W37" s="45"/>
    </row>
    <row r="38" spans="19:23" s="22" customFormat="1" ht="12.75">
      <c r="S38" s="47"/>
      <c r="T38" s="48"/>
      <c r="U38" s="49"/>
      <c r="V38" s="49"/>
      <c r="W38" s="49"/>
    </row>
    <row r="39" spans="19:23" s="22" customFormat="1" ht="12.75">
      <c r="S39" s="47"/>
      <c r="T39" s="48"/>
      <c r="U39" s="49"/>
      <c r="V39" s="49"/>
      <c r="W39" s="49"/>
    </row>
    <row r="40" spans="19:23" s="22" customFormat="1" ht="12.75">
      <c r="S40" s="47"/>
      <c r="T40" s="48"/>
      <c r="U40" s="49"/>
      <c r="V40" s="49"/>
      <c r="W40" s="49"/>
    </row>
    <row r="41" spans="19:23" s="22" customFormat="1" ht="12.75">
      <c r="S41" s="50"/>
      <c r="T41" s="48"/>
      <c r="U41" s="49"/>
      <c r="V41" s="49"/>
      <c r="W41" s="49"/>
    </row>
    <row r="42" spans="21:23" s="22" customFormat="1" ht="12.75">
      <c r="U42" s="49"/>
      <c r="V42" s="49"/>
      <c r="W42" s="49"/>
    </row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="90" zoomScaleNormal="90" zoomScalePageLayoutView="0" workbookViewId="0" topLeftCell="A1">
      <selection activeCell="A18" sqref="A18:C18"/>
    </sheetView>
  </sheetViews>
  <sheetFormatPr defaultColWidth="11.57421875" defaultRowHeight="12.75"/>
  <cols>
    <col min="1" max="2" width="11.57421875" style="3" customWidth="1"/>
    <col min="3" max="3" width="26.421875" style="3" customWidth="1"/>
    <col min="4" max="4" width="23.57421875" style="3" customWidth="1"/>
    <col min="5" max="5" width="36.421875" style="3" customWidth="1"/>
    <col min="6" max="6" width="20.7109375" style="3" customWidth="1"/>
    <col min="7" max="7" width="11.7109375" style="3" customWidth="1"/>
    <col min="8" max="16384" width="11.57421875" style="3" customWidth="1"/>
  </cols>
  <sheetData>
    <row r="1" spans="2:3" s="17" customFormat="1" ht="12.75">
      <c r="B1" s="17" t="s">
        <v>41</v>
      </c>
      <c r="C1" s="17" t="s">
        <v>42</v>
      </c>
    </row>
    <row r="3" spans="1:3" ht="12.75">
      <c r="A3" s="51">
        <v>1</v>
      </c>
      <c r="B3" s="14" t="s">
        <v>43</v>
      </c>
      <c r="C3" s="3" t="s">
        <v>44</v>
      </c>
    </row>
    <row r="4" spans="1:3" ht="12.75">
      <c r="A4" s="51">
        <v>2</v>
      </c>
      <c r="B4" s="14" t="s">
        <v>45</v>
      </c>
      <c r="C4" s="3" t="s">
        <v>46</v>
      </c>
    </row>
    <row r="5" spans="1:3" ht="12.75">
      <c r="A5" s="51">
        <v>3</v>
      </c>
      <c r="B5" s="14" t="s">
        <v>47</v>
      </c>
      <c r="C5" s="3" t="s">
        <v>48</v>
      </c>
    </row>
    <row r="6" spans="1:3" ht="12.75">
      <c r="A6" s="51">
        <v>4</v>
      </c>
      <c r="B6" s="14" t="s">
        <v>49</v>
      </c>
      <c r="C6" s="3" t="s">
        <v>50</v>
      </c>
    </row>
    <row r="7" spans="1:5" ht="12.75">
      <c r="A7" s="51">
        <v>5</v>
      </c>
      <c r="B7" s="14" t="s">
        <v>51</v>
      </c>
      <c r="C7" s="3" t="s">
        <v>52</v>
      </c>
      <c r="E7" s="52"/>
    </row>
    <row r="8" spans="1:5" ht="12.75">
      <c r="A8" s="51">
        <v>6</v>
      </c>
      <c r="B8" s="14" t="s">
        <v>53</v>
      </c>
      <c r="C8" s="3" t="s">
        <v>54</v>
      </c>
      <c r="E8" s="52"/>
    </row>
    <row r="9" spans="1:5" ht="12.75">
      <c r="A9" s="51">
        <v>7</v>
      </c>
      <c r="B9" s="14" t="s">
        <v>55</v>
      </c>
      <c r="C9" s="3" t="s">
        <v>56</v>
      </c>
      <c r="E9" s="52"/>
    </row>
    <row r="10" spans="1:5" ht="12.75">
      <c r="A10" s="51">
        <v>8</v>
      </c>
      <c r="B10" s="14" t="s">
        <v>57</v>
      </c>
      <c r="C10" s="3" t="s">
        <v>58</v>
      </c>
      <c r="E10" s="52"/>
    </row>
    <row r="11" spans="1:5" ht="12.75">
      <c r="A11" s="51">
        <v>9</v>
      </c>
      <c r="B11" s="14" t="s">
        <v>59</v>
      </c>
      <c r="C11" s="3" t="s">
        <v>60</v>
      </c>
      <c r="E11" s="52"/>
    </row>
    <row r="12" spans="1:5" ht="12.75">
      <c r="A12" s="51">
        <v>10</v>
      </c>
      <c r="B12" s="14" t="s">
        <v>61</v>
      </c>
      <c r="C12" s="3" t="s">
        <v>62</v>
      </c>
      <c r="E12" s="52"/>
    </row>
    <row r="13" spans="1:5" ht="12.75">
      <c r="A13" s="51">
        <v>11</v>
      </c>
      <c r="B13" s="14" t="s">
        <v>63</v>
      </c>
      <c r="C13" s="3" t="s">
        <v>64</v>
      </c>
      <c r="E13" s="52"/>
    </row>
    <row r="14" spans="1:3" ht="12.75">
      <c r="A14" s="51">
        <v>12</v>
      </c>
      <c r="B14" s="14" t="s">
        <v>65</v>
      </c>
      <c r="C14" s="3" t="s">
        <v>66</v>
      </c>
    </row>
    <row r="15" spans="1:3" ht="12.75">
      <c r="A15" s="51">
        <v>13</v>
      </c>
      <c r="B15" s="14" t="s">
        <v>67</v>
      </c>
      <c r="C15" s="3" t="s">
        <v>68</v>
      </c>
    </row>
    <row r="16" spans="1:5" ht="12.75">
      <c r="A16" s="51">
        <v>14</v>
      </c>
      <c r="B16" s="14" t="s">
        <v>69</v>
      </c>
      <c r="C16" s="3" t="s">
        <v>70</v>
      </c>
      <c r="E16" s="52"/>
    </row>
    <row r="17" spans="1:5" ht="12.75">
      <c r="A17" s="51">
        <v>15</v>
      </c>
      <c r="B17" s="14" t="s">
        <v>71</v>
      </c>
      <c r="C17" s="3" t="s">
        <v>72</v>
      </c>
      <c r="E17" s="52"/>
    </row>
    <row r="18" spans="1:3" ht="12.75">
      <c r="A18" s="15">
        <v>16</v>
      </c>
      <c r="B18" s="17" t="s">
        <v>73</v>
      </c>
      <c r="C18" s="53" t="s">
        <v>74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29"/>
  <sheetViews>
    <sheetView zoomScale="90" zoomScaleNormal="90" zoomScalePageLayoutView="0" workbookViewId="0" topLeftCell="A1">
      <selection activeCell="I15" sqref="I15"/>
    </sheetView>
  </sheetViews>
  <sheetFormatPr defaultColWidth="11.57421875" defaultRowHeight="12.75"/>
  <cols>
    <col min="1" max="1" width="34.7109375" style="3" customWidth="1"/>
    <col min="2" max="2" width="9.57421875" style="4" customWidth="1"/>
    <col min="3" max="16384" width="11.57421875" style="3" customWidth="1"/>
  </cols>
  <sheetData>
    <row r="2" spans="1:2" ht="12.75">
      <c r="A2" s="3" t="s">
        <v>75</v>
      </c>
      <c r="B2" s="4">
        <v>0.4027777777777778</v>
      </c>
    </row>
    <row r="4" spans="1:2" ht="12.75">
      <c r="A4" s="3" t="s">
        <v>76</v>
      </c>
      <c r="B4" s="4">
        <v>0.45486111111111116</v>
      </c>
    </row>
    <row r="6" spans="1:2" ht="12.75">
      <c r="A6" s="3" t="s">
        <v>77</v>
      </c>
      <c r="B6" s="4">
        <v>0.5069444444444444</v>
      </c>
    </row>
    <row r="8" spans="1:2" ht="12.75">
      <c r="A8" s="3" t="s">
        <v>78</v>
      </c>
      <c r="B8" s="4">
        <v>0.625</v>
      </c>
    </row>
    <row r="10" spans="1:2" ht="12.75">
      <c r="A10" s="3" t="s">
        <v>79</v>
      </c>
      <c r="B10" s="4">
        <v>0.3958333333333333</v>
      </c>
    </row>
    <row r="12" spans="1:2" ht="12.75">
      <c r="A12" s="3" t="s">
        <v>80</v>
      </c>
      <c r="B12" s="4">
        <v>0.40625</v>
      </c>
    </row>
    <row r="14" spans="1:2" ht="12.75">
      <c r="A14" s="3" t="s">
        <v>81</v>
      </c>
      <c r="B14" s="4">
        <v>0.3958333333333333</v>
      </c>
    </row>
    <row r="16" spans="1:2" ht="12.75">
      <c r="A16" s="3" t="s">
        <v>82</v>
      </c>
      <c r="B16" s="4">
        <v>0.5833333333333334</v>
      </c>
    </row>
    <row r="18" spans="1:2" ht="12.75">
      <c r="A18" s="3" t="s">
        <v>83</v>
      </c>
      <c r="B18" s="4">
        <v>0.5833333333333334</v>
      </c>
    </row>
    <row r="20" spans="1:2" ht="11.25" customHeight="1">
      <c r="A20" s="7" t="s">
        <v>84</v>
      </c>
      <c r="B20" s="4">
        <v>0.5833333333333334</v>
      </c>
    </row>
    <row r="22" spans="1:2" ht="12.75">
      <c r="A22" s="3" t="s">
        <v>85</v>
      </c>
      <c r="B22" s="8">
        <v>15</v>
      </c>
    </row>
    <row r="24" spans="1:2" ht="12.75">
      <c r="A24" s="3" t="s">
        <v>86</v>
      </c>
      <c r="B24" s="9">
        <v>0.010416666666666666</v>
      </c>
    </row>
    <row r="26" spans="1:2" ht="12.75">
      <c r="A26" s="3" t="s">
        <v>87</v>
      </c>
      <c r="B26" s="9">
        <v>0.002777777777777778</v>
      </c>
    </row>
    <row r="28" spans="1:2" ht="12.75">
      <c r="A28" s="3" t="s">
        <v>88</v>
      </c>
      <c r="B28" s="4">
        <v>0.004166666666666667</v>
      </c>
    </row>
    <row r="29" spans="1:2" ht="12.75">
      <c r="A29" s="3" t="s">
        <v>89</v>
      </c>
      <c r="B29" s="4">
        <v>0.002777777777777778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Niccolai</dc:creator>
  <cp:keywords/>
  <dc:description/>
  <cp:lastModifiedBy>Riccardo Niccolai</cp:lastModifiedBy>
  <dcterms:created xsi:type="dcterms:W3CDTF">2014-01-10T15:30:12Z</dcterms:created>
  <dcterms:modified xsi:type="dcterms:W3CDTF">2014-01-13T22:29:52Z</dcterms:modified>
  <cp:category/>
  <cp:version/>
  <cp:contentType/>
  <cp:contentStatus/>
</cp:coreProperties>
</file>